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9. Estat Portal Transparència\03. Informació Econòmica\03. Pressupostos per societats\03. Pressupostos per societats\09. Endeutament financer\"/>
    </mc:Choice>
  </mc:AlternateContent>
  <xr:revisionPtr revIDLastSave="0" documentId="13_ncr:1_{13899B62-7F9F-403C-92ED-7A0B9AC020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UP TMB" sheetId="4" r:id="rId1"/>
    <sheet name="FMB" sheetId="1" r:id="rId2"/>
    <sheet name="TB" sheetId="3" r:id="rId3"/>
    <sheet name="PSM" sheetId="2" r:id="rId4"/>
    <sheet name="TMB SL" sheetId="5" r:id="rId5"/>
  </sheets>
  <definedNames>
    <definedName name="_xlnm.Print_Area" localSheetId="0">'GRUP TMB'!$A$1:$F$18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5" l="1"/>
  <c r="E12" i="5"/>
  <c r="D12" i="5"/>
  <c r="C12" i="5"/>
  <c r="B12" i="5"/>
  <c r="F6" i="5"/>
  <c r="E6" i="5"/>
  <c r="D6" i="5"/>
  <c r="C6" i="5"/>
  <c r="C18" i="5" s="1"/>
  <c r="B6" i="5"/>
  <c r="F12" i="4"/>
  <c r="E12" i="4"/>
  <c r="D12" i="4"/>
  <c r="C12" i="4"/>
  <c r="B12" i="4"/>
  <c r="F6" i="4"/>
  <c r="E6" i="4"/>
  <c r="D6" i="4"/>
  <c r="C6" i="4"/>
  <c r="B6" i="4"/>
  <c r="B18" i="4" s="1"/>
  <c r="F12" i="3"/>
  <c r="E12" i="3"/>
  <c r="D12" i="3"/>
  <c r="C12" i="3"/>
  <c r="B12" i="3"/>
  <c r="F6" i="3"/>
  <c r="E6" i="3"/>
  <c r="D6" i="3"/>
  <c r="C6" i="3"/>
  <c r="B6" i="3"/>
  <c r="F12" i="2"/>
  <c r="E12" i="2"/>
  <c r="D12" i="2"/>
  <c r="C12" i="2"/>
  <c r="B12" i="2"/>
  <c r="F6" i="2"/>
  <c r="E6" i="2"/>
  <c r="D6" i="2"/>
  <c r="C6" i="2"/>
  <c r="B6" i="2"/>
  <c r="C12" i="1"/>
  <c r="D12" i="1"/>
  <c r="E12" i="1"/>
  <c r="F12" i="1"/>
  <c r="B12" i="1"/>
  <c r="C6" i="1"/>
  <c r="D6" i="1"/>
  <c r="E6" i="1"/>
  <c r="F6" i="1"/>
  <c r="B6" i="1"/>
  <c r="E18" i="2" l="1"/>
  <c r="F18" i="1"/>
  <c r="D18" i="5"/>
  <c r="D18" i="2"/>
  <c r="E18" i="4"/>
  <c r="B18" i="5"/>
  <c r="E18" i="5"/>
  <c r="C18" i="2"/>
  <c r="B18" i="2"/>
  <c r="C18" i="3"/>
  <c r="C18" i="4"/>
  <c r="F18" i="4"/>
  <c r="F18" i="3"/>
  <c r="D18" i="3"/>
  <c r="F18" i="5"/>
  <c r="F18" i="2"/>
  <c r="D18" i="4"/>
  <c r="B18" i="3"/>
  <c r="E18" i="3"/>
  <c r="C18" i="1"/>
  <c r="D18" i="1"/>
  <c r="E18" i="1"/>
  <c r="B18" i="1"/>
</calcChain>
</file>

<file path=xl/sharedStrings.xml><?xml version="1.0" encoding="utf-8"?>
<sst xmlns="http://schemas.openxmlformats.org/spreadsheetml/2006/main" count="60" uniqueCount="15">
  <si>
    <t>Deutes amb entitats de crèdit</t>
  </si>
  <si>
    <t xml:space="preserve">Crèdits </t>
  </si>
  <si>
    <t xml:space="preserve">Leasing </t>
  </si>
  <si>
    <t>Creditors per arrendament financer</t>
  </si>
  <si>
    <t>Derivats financers</t>
  </si>
  <si>
    <t>Altres passius financers</t>
  </si>
  <si>
    <t>Endeutament  a llarg termini</t>
  </si>
  <si>
    <t>Endeutament a curt termini</t>
  </si>
  <si>
    <t>ENDEUTAMENT del Grup Transports Metropolità de Barcelona (GRUP TMB)</t>
  </si>
  <si>
    <t xml:space="preserve">TOTAL Endeutament </t>
  </si>
  <si>
    <t>ENDEUTAMENT de la empresa Ferrocarril Metropolità de Barcelona, SA (FMB, SA)</t>
  </si>
  <si>
    <t>TOTAL Endeutament</t>
  </si>
  <si>
    <t>ENDEUTAMENT de la empresa Transports de Barcelona, SA (TB, SA)</t>
  </si>
  <si>
    <t>ENDEUTAMENT de la empresa Projectes de Servei i Mobilitat, SA (PSM, SA)</t>
  </si>
  <si>
    <t>ENDEUTAMENT de la empresa Transports Metropolità de Barcelona, SL (TMB, SL)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</si>
</sst>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4" fontId="0" fillId="2" borderId="0" xfId="0" applyNumberFormat="1" applyFill="1"/>
    <xf numFmtId="0" fontId="0" fillId="3" borderId="0" xfId="0" applyFill="1"/>
    <xf numFmtId="4" fontId="0" fillId="3" borderId="0" xfId="0" applyNumberFormat="1" applyFill="1"/>
    <xf numFmtId="0" fontId="2" fillId="0" borderId="0" xfId="0" applyFont="1"/>
    <xf numFmtId="0" fontId="3" fillId="0" borderId="0" xfId="0" applyFont="1"/>
    <xf numFmtId="0" fontId="0" fillId="0" borderId="0" xfId="0" applyAlignment="1"/>
    <xf numFmtId="0" fontId="1" fillId="4" borderId="0" xfId="0" applyFont="1" applyFill="1"/>
    <xf numFmtId="4" fontId="1" fillId="4" borderId="0" xfId="0" applyNumberFormat="1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68DD3-F489-4950-B57E-56219F79B1A3}">
  <dimension ref="A1:F18"/>
  <sheetViews>
    <sheetView showGridLines="0" tabSelected="1" zoomScaleNormal="100" zoomScaleSheetLayoutView="100" workbookViewId="0">
      <selection activeCell="A18" sqref="A18"/>
    </sheetView>
  </sheetViews>
  <sheetFormatPr baseColWidth="10" defaultColWidth="8.7109375" defaultRowHeight="15" x14ac:dyDescent="0.25"/>
  <cols>
    <col min="1" max="1" width="32.5703125" customWidth="1"/>
    <col min="2" max="6" width="15.85546875" customWidth="1"/>
  </cols>
  <sheetData>
    <row r="1" spans="1:6" ht="19.5" x14ac:dyDescent="0.3">
      <c r="A1" s="8" t="s">
        <v>8</v>
      </c>
    </row>
    <row r="2" spans="1:6" x14ac:dyDescent="0.25">
      <c r="A2" s="9"/>
    </row>
    <row r="4" spans="1:6" x14ac:dyDescent="0.25">
      <c r="B4" s="13">
        <v>2024</v>
      </c>
      <c r="C4" s="13">
        <v>2023</v>
      </c>
      <c r="D4" s="13">
        <v>2022</v>
      </c>
      <c r="E4" s="13">
        <v>2021</v>
      </c>
      <c r="F4" s="13">
        <v>2020</v>
      </c>
    </row>
    <row r="5" spans="1:6" ht="6.6" customHeight="1" x14ac:dyDescent="0.25">
      <c r="B5" s="12"/>
      <c r="C5" s="12"/>
      <c r="D5" s="12"/>
      <c r="E5" s="12"/>
      <c r="F5" s="12"/>
    </row>
    <row r="6" spans="1:6" x14ac:dyDescent="0.25">
      <c r="A6" s="3" t="s">
        <v>6</v>
      </c>
      <c r="B6" s="4">
        <f>SUM(B7:B10)</f>
        <v>968017303.77999997</v>
      </c>
      <c r="C6" s="4">
        <f>SUM(C7:C10)</f>
        <v>939042332.95000005</v>
      </c>
      <c r="D6" s="4">
        <f>SUM(D7:D10)</f>
        <v>867660245.44999993</v>
      </c>
      <c r="E6" s="4">
        <f>SUM(E7:E10)</f>
        <v>875512747.5999999</v>
      </c>
      <c r="F6" s="4">
        <f>SUM(F7:F10)</f>
        <v>788546556.30000007</v>
      </c>
    </row>
    <row r="7" spans="1:6" x14ac:dyDescent="0.25">
      <c r="A7" s="2" t="s">
        <v>0</v>
      </c>
      <c r="B7" s="1">
        <v>672415351.88999999</v>
      </c>
      <c r="C7" s="1">
        <v>615512399.98000002</v>
      </c>
      <c r="D7" s="1">
        <v>548082962.38</v>
      </c>
      <c r="E7" s="1">
        <v>509078136.81</v>
      </c>
      <c r="F7" s="1">
        <v>477308239.57999998</v>
      </c>
    </row>
    <row r="8" spans="1:6" x14ac:dyDescent="0.25">
      <c r="A8" s="2" t="s">
        <v>3</v>
      </c>
      <c r="B8" s="1">
        <v>235989460.61000001</v>
      </c>
      <c r="C8" s="1">
        <v>267000875.69</v>
      </c>
      <c r="D8" s="1">
        <v>257336378.03999999</v>
      </c>
      <c r="E8" s="1">
        <v>270730297.76999998</v>
      </c>
      <c r="F8" s="1">
        <v>198238269.44</v>
      </c>
    </row>
    <row r="9" spans="1:6" x14ac:dyDescent="0.25">
      <c r="A9" s="2" t="s">
        <v>4</v>
      </c>
      <c r="B9" s="1">
        <v>0</v>
      </c>
      <c r="C9" s="1">
        <v>0</v>
      </c>
      <c r="D9" s="1">
        <v>0</v>
      </c>
      <c r="E9" s="1">
        <v>27595142.760000002</v>
      </c>
      <c r="F9" s="1">
        <v>45346166.82</v>
      </c>
    </row>
    <row r="10" spans="1:6" x14ac:dyDescent="0.25">
      <c r="A10" s="2" t="s">
        <v>5</v>
      </c>
      <c r="B10" s="1">
        <v>59612491.280000001</v>
      </c>
      <c r="C10" s="1">
        <v>56529057.280000001</v>
      </c>
      <c r="D10" s="1">
        <v>62240905.030000001</v>
      </c>
      <c r="E10" s="1">
        <v>68109170.260000005</v>
      </c>
      <c r="F10" s="1">
        <v>67653880.459999993</v>
      </c>
    </row>
    <row r="12" spans="1:6" x14ac:dyDescent="0.25">
      <c r="A12" s="5" t="s">
        <v>7</v>
      </c>
      <c r="B12" s="6">
        <f>SUM(B13:B16)</f>
        <v>153096733.56</v>
      </c>
      <c r="C12" s="6">
        <f>SUM(C13:C16)</f>
        <v>176800710.81</v>
      </c>
      <c r="D12" s="6">
        <f>SUM(D13:D16)</f>
        <v>165072381.19999999</v>
      </c>
      <c r="E12" s="6">
        <f>SUM(E13:E16)</f>
        <v>113272735.08</v>
      </c>
      <c r="F12" s="6">
        <f>SUM(F13:F16)</f>
        <v>92131912.329999998</v>
      </c>
    </row>
    <row r="13" spans="1:6" x14ac:dyDescent="0.25">
      <c r="A13" s="2" t="s">
        <v>0</v>
      </c>
      <c r="B13" s="1">
        <v>94273403.129999995</v>
      </c>
      <c r="C13" s="1">
        <v>78275108.060000002</v>
      </c>
      <c r="D13" s="1">
        <v>50453982.350000001</v>
      </c>
      <c r="E13" s="1">
        <v>27784502.149999999</v>
      </c>
      <c r="F13" s="1">
        <v>35420971.079999998</v>
      </c>
    </row>
    <row r="14" spans="1:6" x14ac:dyDescent="0.25">
      <c r="A14" s="2" t="s">
        <v>3</v>
      </c>
      <c r="B14" s="1">
        <v>36505749.649999999</v>
      </c>
      <c r="C14" s="1">
        <v>37873213.979999997</v>
      </c>
      <c r="D14" s="1">
        <v>39719256.270000003</v>
      </c>
      <c r="E14" s="1">
        <v>39674904.899999999</v>
      </c>
      <c r="F14" s="1">
        <v>24559390.940000001</v>
      </c>
    </row>
    <row r="15" spans="1:6" x14ac:dyDescent="0.25">
      <c r="A15" s="2" t="s">
        <v>4</v>
      </c>
      <c r="B15" s="1">
        <v>0</v>
      </c>
      <c r="C15" s="1">
        <v>0</v>
      </c>
      <c r="D15" s="1">
        <v>0</v>
      </c>
      <c r="E15" s="1">
        <v>7945409.4500000002</v>
      </c>
      <c r="F15" s="1">
        <v>8718945.5899999999</v>
      </c>
    </row>
    <row r="16" spans="1:6" x14ac:dyDescent="0.25">
      <c r="A16" s="2" t="s">
        <v>5</v>
      </c>
      <c r="B16" s="1">
        <v>22317580.780000001</v>
      </c>
      <c r="C16" s="1">
        <v>60652388.770000003</v>
      </c>
      <c r="D16" s="1">
        <v>74899142.579999998</v>
      </c>
      <c r="E16" s="1">
        <v>37867918.579999998</v>
      </c>
      <c r="F16" s="1">
        <v>23432604.719999999</v>
      </c>
    </row>
    <row r="18" spans="1:6" s="7" customFormat="1" x14ac:dyDescent="0.25">
      <c r="A18" s="10" t="s">
        <v>9</v>
      </c>
      <c r="B18" s="11">
        <f>B6+B12</f>
        <v>1121114037.3399999</v>
      </c>
      <c r="C18" s="11">
        <f>C6+C12</f>
        <v>1115843043.76</v>
      </c>
      <c r="D18" s="11">
        <f>D6+D12</f>
        <v>1032732626.6499999</v>
      </c>
      <c r="E18" s="11">
        <f>E6+E12</f>
        <v>988785482.67999995</v>
      </c>
      <c r="F18" s="11">
        <f>F6+F12</f>
        <v>880678468.63000011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showGridLines="0" zoomScaleNormal="100" zoomScaleSheetLayoutView="100" workbookViewId="0">
      <selection activeCell="A18" sqref="A18"/>
    </sheetView>
  </sheetViews>
  <sheetFormatPr baseColWidth="10" defaultColWidth="8.7109375" defaultRowHeight="15" x14ac:dyDescent="0.25"/>
  <cols>
    <col min="1" max="1" width="32.5703125" customWidth="1"/>
    <col min="2" max="6" width="15.85546875" customWidth="1"/>
  </cols>
  <sheetData>
    <row r="1" spans="1:6" ht="19.5" x14ac:dyDescent="0.3">
      <c r="A1" s="8" t="s">
        <v>10</v>
      </c>
    </row>
    <row r="2" spans="1:6" x14ac:dyDescent="0.25">
      <c r="A2" s="9"/>
    </row>
    <row r="4" spans="1:6" x14ac:dyDescent="0.25">
      <c r="B4" s="13">
        <v>2024</v>
      </c>
      <c r="C4" s="13">
        <v>2023</v>
      </c>
      <c r="D4" s="13">
        <v>2022</v>
      </c>
      <c r="E4" s="13">
        <v>2021</v>
      </c>
      <c r="F4" s="13">
        <v>2020</v>
      </c>
    </row>
    <row r="5" spans="1:6" ht="6.6" customHeight="1" x14ac:dyDescent="0.25">
      <c r="B5" s="12"/>
      <c r="C5" s="12"/>
      <c r="D5" s="12"/>
      <c r="E5" s="12"/>
      <c r="F5" s="12"/>
    </row>
    <row r="6" spans="1:6" x14ac:dyDescent="0.25">
      <c r="A6" s="3" t="s">
        <v>6</v>
      </c>
      <c r="B6" s="4">
        <f>SUM(B7:B10)</f>
        <v>660345128.35000002</v>
      </c>
      <c r="C6" s="4">
        <f>SUM(C7:C10)</f>
        <v>643749275.56000006</v>
      </c>
      <c r="D6" s="4">
        <f>SUM(D7:D10)</f>
        <v>633906076.80000007</v>
      </c>
      <c r="E6" s="4">
        <f>SUM(E7:E10)</f>
        <v>672022605.42000008</v>
      </c>
      <c r="F6" s="4">
        <f>SUM(F7:F10)</f>
        <v>611654925.73000002</v>
      </c>
    </row>
    <row r="7" spans="1:6" x14ac:dyDescent="0.25">
      <c r="A7" s="2" t="s">
        <v>0</v>
      </c>
      <c r="B7" s="1">
        <v>502833310.44</v>
      </c>
      <c r="C7" s="1">
        <v>472466805.25</v>
      </c>
      <c r="D7">
        <v>449799629.05000001</v>
      </c>
      <c r="E7" s="1">
        <v>435578136.81</v>
      </c>
      <c r="F7" s="1">
        <v>440308239.57999998</v>
      </c>
    </row>
    <row r="8" spans="1:6" x14ac:dyDescent="0.25">
      <c r="A8" s="2" t="s">
        <v>3</v>
      </c>
      <c r="B8" s="1">
        <v>130775636.69</v>
      </c>
      <c r="C8" s="1">
        <v>146220379.08000001</v>
      </c>
      <c r="D8">
        <v>160051191.80000001</v>
      </c>
      <c r="E8" s="1">
        <v>180958791.13999999</v>
      </c>
      <c r="F8" s="1">
        <v>102955347.23</v>
      </c>
    </row>
    <row r="9" spans="1:6" x14ac:dyDescent="0.25">
      <c r="A9" s="2" t="s">
        <v>4</v>
      </c>
      <c r="B9" s="1">
        <v>0</v>
      </c>
      <c r="C9" s="1">
        <v>0</v>
      </c>
      <c r="D9">
        <v>0</v>
      </c>
      <c r="E9" s="1">
        <v>27595142.760000002</v>
      </c>
      <c r="F9" s="1">
        <v>45346166.82</v>
      </c>
    </row>
    <row r="10" spans="1:6" x14ac:dyDescent="0.25">
      <c r="A10" s="2" t="s">
        <v>5</v>
      </c>
      <c r="B10" s="1">
        <v>26736181.219999999</v>
      </c>
      <c r="C10" s="1">
        <v>25062091.23</v>
      </c>
      <c r="D10">
        <v>24055255.949999999</v>
      </c>
      <c r="E10" s="1">
        <v>27890534.710000001</v>
      </c>
      <c r="F10" s="1">
        <v>23045172.100000001</v>
      </c>
    </row>
    <row r="12" spans="1:6" x14ac:dyDescent="0.25">
      <c r="A12" s="5" t="s">
        <v>7</v>
      </c>
      <c r="B12" s="6">
        <f>SUM(B13:B16)</f>
        <v>95999506.070000008</v>
      </c>
      <c r="C12" s="6">
        <f>SUM(C13:C16)</f>
        <v>119911200.12</v>
      </c>
      <c r="D12" s="6">
        <f>SUM(D13:D16)</f>
        <v>106646223.79999998</v>
      </c>
      <c r="E12" s="6">
        <f>SUM(E13:E16)</f>
        <v>83640523.350000009</v>
      </c>
      <c r="F12" s="6">
        <f>SUM(F13:F16)</f>
        <v>67545555.519999996</v>
      </c>
    </row>
    <row r="13" spans="1:6" x14ac:dyDescent="0.25">
      <c r="A13" s="2" t="s">
        <v>0</v>
      </c>
      <c r="B13" s="1">
        <v>63814513.609999999</v>
      </c>
      <c r="C13" s="1">
        <v>58979037.549999997</v>
      </c>
      <c r="D13" s="1">
        <v>49955222.159999996</v>
      </c>
      <c r="E13" s="1">
        <v>27617743.719999999</v>
      </c>
      <c r="F13" s="1">
        <v>35308394.159999996</v>
      </c>
    </row>
    <row r="14" spans="1:6" x14ac:dyDescent="0.25">
      <c r="A14" s="2" t="s">
        <v>3</v>
      </c>
      <c r="B14" s="1">
        <v>16954720.34</v>
      </c>
      <c r="C14" s="1">
        <v>16916347.190000001</v>
      </c>
      <c r="D14" s="1">
        <v>23407419.539999999</v>
      </c>
      <c r="E14" s="1">
        <v>23366676.84</v>
      </c>
      <c r="F14" s="1">
        <v>8492293.3000000007</v>
      </c>
    </row>
    <row r="15" spans="1:6" x14ac:dyDescent="0.25">
      <c r="A15" s="2" t="s">
        <v>4</v>
      </c>
      <c r="B15" s="1">
        <v>0</v>
      </c>
      <c r="C15" s="1">
        <v>0</v>
      </c>
      <c r="D15" s="1">
        <v>0</v>
      </c>
      <c r="E15" s="1">
        <v>7945409.4500000002</v>
      </c>
      <c r="F15" s="1">
        <v>8718945.5899999999</v>
      </c>
    </row>
    <row r="16" spans="1:6" x14ac:dyDescent="0.25">
      <c r="A16" s="2" t="s">
        <v>5</v>
      </c>
      <c r="B16" s="1">
        <v>15230272.119999999</v>
      </c>
      <c r="C16" s="1">
        <v>44015815.380000003</v>
      </c>
      <c r="D16" s="1">
        <v>33283582.100000001</v>
      </c>
      <c r="E16" s="1">
        <v>24710693.34</v>
      </c>
      <c r="F16" s="1">
        <v>15025922.470000001</v>
      </c>
    </row>
    <row r="18" spans="1:6" s="7" customFormat="1" x14ac:dyDescent="0.25">
      <c r="A18" s="10" t="s">
        <v>9</v>
      </c>
      <c r="B18" s="11">
        <f>B6+B12</f>
        <v>756344634.42000008</v>
      </c>
      <c r="C18" s="11">
        <f>C6+C12</f>
        <v>763660475.68000007</v>
      </c>
      <c r="D18" s="11">
        <f>D6+D12</f>
        <v>740552300.60000002</v>
      </c>
      <c r="E18" s="11">
        <f>E6+E12</f>
        <v>755663128.7700001</v>
      </c>
      <c r="F18" s="11">
        <f>F6+F12</f>
        <v>679200481.25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F98C2-D34A-4027-9742-ED6E080F4252}">
  <dimension ref="A1:F18"/>
  <sheetViews>
    <sheetView showGridLines="0" zoomScaleNormal="100" zoomScaleSheetLayoutView="100" workbookViewId="0">
      <selection activeCell="A18" sqref="A18"/>
    </sheetView>
  </sheetViews>
  <sheetFormatPr baseColWidth="10" defaultColWidth="8.7109375" defaultRowHeight="15" x14ac:dyDescent="0.25"/>
  <cols>
    <col min="1" max="1" width="32.5703125" customWidth="1"/>
    <col min="2" max="6" width="15.85546875" customWidth="1"/>
  </cols>
  <sheetData>
    <row r="1" spans="1:6" ht="19.5" x14ac:dyDescent="0.3">
      <c r="A1" s="8" t="s">
        <v>12</v>
      </c>
    </row>
    <row r="2" spans="1:6" x14ac:dyDescent="0.25">
      <c r="A2" s="9"/>
    </row>
    <row r="4" spans="1:6" x14ac:dyDescent="0.25">
      <c r="B4" s="13">
        <v>2024</v>
      </c>
      <c r="C4" s="13">
        <v>2023</v>
      </c>
      <c r="D4" s="13">
        <v>2022</v>
      </c>
      <c r="E4" s="13">
        <v>2021</v>
      </c>
      <c r="F4" s="13">
        <v>2020</v>
      </c>
    </row>
    <row r="5" spans="1:6" ht="6.6" customHeight="1" x14ac:dyDescent="0.25">
      <c r="B5" s="12"/>
      <c r="C5" s="12"/>
      <c r="D5" s="12"/>
      <c r="E5" s="12"/>
      <c r="F5" s="12"/>
    </row>
    <row r="6" spans="1:6" x14ac:dyDescent="0.25">
      <c r="A6" s="3" t="s">
        <v>6</v>
      </c>
      <c r="B6" s="4">
        <f>SUM(B7:B10)</f>
        <v>307660255.17000002</v>
      </c>
      <c r="C6" s="4">
        <f>SUM(C7:C10)</f>
        <v>295285081.64999998</v>
      </c>
      <c r="D6" s="4">
        <f>SUM(D7:D10)</f>
        <v>232940069.47999999</v>
      </c>
      <c r="E6" s="4">
        <f>SUM(E7:E10)</f>
        <v>203490142.18000001</v>
      </c>
      <c r="F6" s="4">
        <f>SUM(F7:F10)</f>
        <v>176891630.56999999</v>
      </c>
    </row>
    <row r="7" spans="1:6" x14ac:dyDescent="0.25">
      <c r="A7" s="2" t="s">
        <v>0</v>
      </c>
      <c r="B7" s="1">
        <v>169582041.44999999</v>
      </c>
      <c r="C7" s="1">
        <v>143045594.72999999</v>
      </c>
      <c r="D7" s="1">
        <v>98283333.329999998</v>
      </c>
      <c r="E7" s="1">
        <v>73500000</v>
      </c>
      <c r="F7" s="1">
        <v>37000000</v>
      </c>
    </row>
    <row r="8" spans="1:6" x14ac:dyDescent="0.25">
      <c r="A8" s="2" t="s">
        <v>3</v>
      </c>
      <c r="B8" s="1">
        <v>105213823.92</v>
      </c>
      <c r="C8" s="1">
        <v>120780496.61</v>
      </c>
      <c r="D8" s="1">
        <v>97285186.239999995</v>
      </c>
      <c r="E8" s="1">
        <v>89771506.629999995</v>
      </c>
      <c r="F8" s="1">
        <v>95282922.209999993</v>
      </c>
    </row>
    <row r="9" spans="1:6" x14ac:dyDescent="0.25">
      <c r="A9" s="2" t="s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6" x14ac:dyDescent="0.25">
      <c r="A10" s="2" t="s">
        <v>5</v>
      </c>
      <c r="B10" s="1">
        <v>32864389.800000001</v>
      </c>
      <c r="C10" s="1">
        <v>31458990.309999999</v>
      </c>
      <c r="D10" s="1">
        <v>37371549.909999996</v>
      </c>
      <c r="E10" s="1">
        <v>40218635.549999997</v>
      </c>
      <c r="F10" s="1">
        <v>44608708.359999999</v>
      </c>
    </row>
    <row r="12" spans="1:6" x14ac:dyDescent="0.25">
      <c r="A12" s="5" t="s">
        <v>7</v>
      </c>
      <c r="B12" s="6">
        <f>SUM(B13:B16)</f>
        <v>56957963.289999999</v>
      </c>
      <c r="C12" s="6">
        <f>SUM(C13:C16)</f>
        <v>55999015.719999999</v>
      </c>
      <c r="D12" s="6">
        <f>SUM(D13:D16)</f>
        <v>58155483.18</v>
      </c>
      <c r="E12" s="6">
        <f>SUM(E13:E16)</f>
        <v>29608238.27</v>
      </c>
      <c r="F12" s="6">
        <f>SUM(F13:F16)</f>
        <v>24539008.59</v>
      </c>
    </row>
    <row r="13" spans="1:6" x14ac:dyDescent="0.25">
      <c r="A13" s="2" t="s">
        <v>0</v>
      </c>
      <c r="B13" s="1">
        <v>30458889.52</v>
      </c>
      <c r="C13" s="1">
        <v>19296070.510000002</v>
      </c>
      <c r="D13" s="1">
        <v>498760.19</v>
      </c>
      <c r="E13" s="1">
        <v>166758.43</v>
      </c>
      <c r="F13" s="1">
        <v>112576.92</v>
      </c>
    </row>
    <row r="14" spans="1:6" x14ac:dyDescent="0.25">
      <c r="A14" s="2" t="s">
        <v>3</v>
      </c>
      <c r="B14" s="1">
        <v>19551029.309999999</v>
      </c>
      <c r="C14" s="1">
        <v>20956866.789999999</v>
      </c>
      <c r="D14" s="1">
        <v>16311836.73</v>
      </c>
      <c r="E14" s="1">
        <v>16308228.060000001</v>
      </c>
      <c r="F14" s="1">
        <v>16067097.640000001</v>
      </c>
    </row>
    <row r="15" spans="1:6" x14ac:dyDescent="0.25">
      <c r="A15" s="2" t="s">
        <v>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</row>
    <row r="16" spans="1:6" x14ac:dyDescent="0.25">
      <c r="A16" s="2" t="s">
        <v>5</v>
      </c>
      <c r="B16" s="1">
        <v>6948044.46</v>
      </c>
      <c r="C16" s="1">
        <v>15746078.42</v>
      </c>
      <c r="D16" s="1">
        <v>41344886.259999998</v>
      </c>
      <c r="E16" s="1">
        <v>13133251.779999999</v>
      </c>
      <c r="F16" s="1">
        <v>8359334.0300000003</v>
      </c>
    </row>
    <row r="18" spans="1:6" s="7" customFormat="1" x14ac:dyDescent="0.25">
      <c r="A18" s="10" t="s">
        <v>11</v>
      </c>
      <c r="B18" s="11">
        <f>B6+B12</f>
        <v>364618218.46000004</v>
      </c>
      <c r="C18" s="11">
        <f>C6+C12</f>
        <v>351284097.37</v>
      </c>
      <c r="D18" s="11">
        <f>D6+D12</f>
        <v>291095552.65999997</v>
      </c>
      <c r="E18" s="11">
        <f>E6+E12</f>
        <v>233098380.45000002</v>
      </c>
      <c r="F18" s="11">
        <f>F6+F12</f>
        <v>201430639.16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0985-7FB2-4CDB-97C8-5660645280AF}">
  <dimension ref="A1:F18"/>
  <sheetViews>
    <sheetView showGridLines="0" zoomScaleNormal="100" zoomScaleSheetLayoutView="100" workbookViewId="0">
      <selection activeCell="A18" sqref="A18"/>
    </sheetView>
  </sheetViews>
  <sheetFormatPr baseColWidth="10" defaultColWidth="8.7109375" defaultRowHeight="15" x14ac:dyDescent="0.25"/>
  <cols>
    <col min="1" max="1" width="32.5703125" customWidth="1"/>
    <col min="2" max="6" width="15.85546875" customWidth="1"/>
  </cols>
  <sheetData>
    <row r="1" spans="1:6" ht="19.5" x14ac:dyDescent="0.3">
      <c r="A1" s="8" t="s">
        <v>13</v>
      </c>
    </row>
    <row r="2" spans="1:6" x14ac:dyDescent="0.25">
      <c r="A2" s="9"/>
    </row>
    <row r="4" spans="1:6" x14ac:dyDescent="0.25">
      <c r="B4" s="13">
        <v>2024</v>
      </c>
      <c r="C4" s="13">
        <v>2023</v>
      </c>
      <c r="D4" s="13">
        <v>2022</v>
      </c>
      <c r="E4" s="13">
        <v>2021</v>
      </c>
      <c r="F4" s="13">
        <v>2020</v>
      </c>
    </row>
    <row r="5" spans="1:6" ht="6.6" customHeight="1" x14ac:dyDescent="0.25">
      <c r="B5" s="12"/>
      <c r="C5" s="12"/>
      <c r="D5" s="12"/>
      <c r="E5" s="12"/>
      <c r="F5" s="12"/>
    </row>
    <row r="6" spans="1:6" x14ac:dyDescent="0.25">
      <c r="A6" s="3" t="s">
        <v>6</v>
      </c>
      <c r="B6" s="4">
        <f>SUM(B7:B10)</f>
        <v>8273.1299999999992</v>
      </c>
      <c r="C6" s="4">
        <f>SUM(C7:C10)</f>
        <v>3987.87</v>
      </c>
      <c r="D6" s="4">
        <f>SUM(D7:D10)</f>
        <v>812322.95</v>
      </c>
      <c r="E6" s="4">
        <f>SUM(E7:E10)</f>
        <v>0</v>
      </c>
      <c r="F6" s="4">
        <f>SUM(F7:F10)</f>
        <v>0</v>
      </c>
    </row>
    <row r="7" spans="1:6" x14ac:dyDescent="0.25">
      <c r="A7" s="2" t="s">
        <v>0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6" x14ac:dyDescent="0.25">
      <c r="A8" s="2" t="s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6" x14ac:dyDescent="0.25">
      <c r="A9" s="2" t="s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6" x14ac:dyDescent="0.25">
      <c r="A10" s="2" t="s">
        <v>5</v>
      </c>
      <c r="B10" s="1">
        <v>8273.1299999999992</v>
      </c>
      <c r="C10" s="1">
        <v>3987.87</v>
      </c>
      <c r="D10" s="1">
        <v>812322.95</v>
      </c>
      <c r="E10" s="1">
        <v>0</v>
      </c>
      <c r="F10" s="1">
        <v>0</v>
      </c>
    </row>
    <row r="12" spans="1:6" x14ac:dyDescent="0.25">
      <c r="A12" s="5" t="s">
        <v>7</v>
      </c>
      <c r="B12" s="6">
        <f>SUM(B13:B17)</f>
        <v>137487.98000000001</v>
      </c>
      <c r="C12" s="6">
        <f>SUM(C13:C17)</f>
        <v>890494.97</v>
      </c>
      <c r="D12" s="6">
        <f>SUM(D13:D17)</f>
        <v>264479.02</v>
      </c>
      <c r="E12" s="6">
        <f>SUM(E13:E17)</f>
        <v>0</v>
      </c>
      <c r="F12" s="6">
        <f>SUM(F13:F17)</f>
        <v>15911.5</v>
      </c>
    </row>
    <row r="13" spans="1:6" x14ac:dyDescent="0.25">
      <c r="A13" s="2" t="s">
        <v>0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</row>
    <row r="14" spans="1:6" x14ac:dyDescent="0.25">
      <c r="A14" s="2" t="s">
        <v>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</row>
    <row r="15" spans="1:6" x14ac:dyDescent="0.25">
      <c r="A15" s="2" t="s">
        <v>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</row>
    <row r="16" spans="1:6" x14ac:dyDescent="0.25">
      <c r="A16" s="2" t="s">
        <v>5</v>
      </c>
      <c r="B16" s="1">
        <v>137487.98000000001</v>
      </c>
      <c r="C16" s="1">
        <v>890494.97</v>
      </c>
      <c r="D16" s="1">
        <v>264479.02</v>
      </c>
      <c r="E16" s="1">
        <v>0</v>
      </c>
      <c r="F16" s="1">
        <v>15911.5</v>
      </c>
    </row>
    <row r="17" spans="1:6" x14ac:dyDescent="0.25">
      <c r="E17" s="1"/>
      <c r="F17" s="1"/>
    </row>
    <row r="18" spans="1:6" s="7" customFormat="1" x14ac:dyDescent="0.25">
      <c r="A18" s="10" t="s">
        <v>9</v>
      </c>
      <c r="B18" s="11">
        <f>B6+B12</f>
        <v>145761.11000000002</v>
      </c>
      <c r="C18" s="11">
        <f>C6+C12</f>
        <v>894482.84</v>
      </c>
      <c r="D18" s="11">
        <f>D6+D12</f>
        <v>1076801.97</v>
      </c>
      <c r="E18" s="11">
        <f>E6+E12</f>
        <v>0</v>
      </c>
      <c r="F18" s="11">
        <f>F6+F12</f>
        <v>15911.5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8D698-12B3-4FF9-A919-F1E317927F91}">
  <dimension ref="A1:F18"/>
  <sheetViews>
    <sheetView showGridLines="0" zoomScaleNormal="100" zoomScaleSheetLayoutView="100" workbookViewId="0">
      <selection activeCell="A18" sqref="A18"/>
    </sheetView>
  </sheetViews>
  <sheetFormatPr baseColWidth="10" defaultColWidth="8.7109375" defaultRowHeight="15" x14ac:dyDescent="0.25"/>
  <cols>
    <col min="1" max="1" width="32.5703125" customWidth="1"/>
    <col min="2" max="6" width="15.85546875" customWidth="1"/>
  </cols>
  <sheetData>
    <row r="1" spans="1:6" ht="19.5" x14ac:dyDescent="0.3">
      <c r="A1" s="8" t="s">
        <v>14</v>
      </c>
    </row>
    <row r="2" spans="1:6" x14ac:dyDescent="0.25">
      <c r="A2" s="9"/>
    </row>
    <row r="4" spans="1:6" x14ac:dyDescent="0.25">
      <c r="B4" s="13">
        <v>2024</v>
      </c>
      <c r="C4" s="13">
        <v>2023</v>
      </c>
      <c r="D4" s="13">
        <v>2022</v>
      </c>
      <c r="E4" s="13">
        <v>2021</v>
      </c>
      <c r="F4" s="13">
        <v>2020</v>
      </c>
    </row>
    <row r="5" spans="1:6" ht="6.6" customHeight="1" x14ac:dyDescent="0.25">
      <c r="B5" s="12"/>
      <c r="C5" s="12"/>
      <c r="D5" s="12"/>
      <c r="E5" s="12"/>
      <c r="F5" s="12"/>
    </row>
    <row r="6" spans="1:6" x14ac:dyDescent="0.25">
      <c r="A6" s="3" t="s">
        <v>6</v>
      </c>
      <c r="B6" s="4">
        <f>SUM(B7:B10)</f>
        <v>3647.13</v>
      </c>
      <c r="C6" s="4">
        <f>SUM(C7:C10)</f>
        <v>3987.87</v>
      </c>
      <c r="D6" s="4">
        <f>SUM(D7:D10)</f>
        <v>1776.22</v>
      </c>
      <c r="E6" s="4">
        <f>SUM(E7:E10)</f>
        <v>0</v>
      </c>
      <c r="F6" s="4">
        <f>SUM(F7:F10)</f>
        <v>0</v>
      </c>
    </row>
    <row r="7" spans="1:6" x14ac:dyDescent="0.25">
      <c r="A7" s="2" t="s">
        <v>0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6" x14ac:dyDescent="0.25">
      <c r="A8" s="2" t="s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6" x14ac:dyDescent="0.25">
      <c r="A9" s="2" t="s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6" x14ac:dyDescent="0.25">
      <c r="A10" s="2" t="s">
        <v>5</v>
      </c>
      <c r="B10" s="1">
        <v>3647.13</v>
      </c>
      <c r="C10" s="1">
        <v>3987.87</v>
      </c>
      <c r="D10" s="1">
        <v>1776.22</v>
      </c>
      <c r="E10" s="1">
        <v>0</v>
      </c>
      <c r="F10" s="1">
        <v>0</v>
      </c>
    </row>
    <row r="12" spans="1:6" x14ac:dyDescent="0.25">
      <c r="A12" s="5" t="s">
        <v>7</v>
      </c>
      <c r="B12" s="6">
        <f>SUM(B13:B17)</f>
        <v>1776.22</v>
      </c>
      <c r="C12" s="6">
        <f>SUM(C13:C17)</f>
        <v>0</v>
      </c>
      <c r="D12" s="6">
        <f>SUM(D13:D17)</f>
        <v>6195.2</v>
      </c>
      <c r="E12" s="6">
        <f>SUM(E13:E17)</f>
        <v>23973.46</v>
      </c>
      <c r="F12" s="6">
        <f>SUM(F13:F17)</f>
        <v>31436.720000000001</v>
      </c>
    </row>
    <row r="13" spans="1:6" x14ac:dyDescent="0.25">
      <c r="A13" s="2" t="s">
        <v>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</row>
    <row r="14" spans="1:6" x14ac:dyDescent="0.25">
      <c r="A14" s="2" t="s">
        <v>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</row>
    <row r="15" spans="1:6" x14ac:dyDescent="0.25">
      <c r="A15" s="2" t="s">
        <v>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</row>
    <row r="16" spans="1:6" x14ac:dyDescent="0.25">
      <c r="A16" s="2" t="s">
        <v>5</v>
      </c>
      <c r="B16" s="1">
        <v>1776.22</v>
      </c>
      <c r="C16" s="1">
        <v>0</v>
      </c>
      <c r="D16" s="1">
        <v>6195.2</v>
      </c>
      <c r="E16" s="14">
        <v>23973.46</v>
      </c>
      <c r="F16" s="1">
        <v>31436.720000000001</v>
      </c>
    </row>
    <row r="17" spans="1:6" x14ac:dyDescent="0.25">
      <c r="E17" s="1"/>
      <c r="F17" s="1"/>
    </row>
    <row r="18" spans="1:6" s="7" customFormat="1" x14ac:dyDescent="0.25">
      <c r="A18" s="10" t="s">
        <v>11</v>
      </c>
      <c r="B18" s="11">
        <f>B6+B12</f>
        <v>5423.35</v>
      </c>
      <c r="C18" s="11">
        <f>C6+C12</f>
        <v>3987.87</v>
      </c>
      <c r="D18" s="11">
        <f>D6+D12</f>
        <v>7971.42</v>
      </c>
      <c r="E18" s="11">
        <f>E6+E12</f>
        <v>23973.46</v>
      </c>
      <c r="F18" s="11">
        <f>F6+F12</f>
        <v>31436.720000000001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GRUP TMB</vt:lpstr>
      <vt:lpstr>FMB</vt:lpstr>
      <vt:lpstr>TB</vt:lpstr>
      <vt:lpstr>PSM</vt:lpstr>
      <vt:lpstr>TMB SL</vt:lpstr>
      <vt:lpstr>'GRUP TMB'!Área_de_impresión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2025-06-16T07:30:19Z</cp:lastPrinted>
  <dcterms:created xsi:type="dcterms:W3CDTF">2015-06-05T18:17:20Z</dcterms:created>
  <dcterms:modified xsi:type="dcterms:W3CDTF">2025-06-20T09:35:31Z</dcterms:modified>
</cp:coreProperties>
</file>