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cal_ut14836\INetCache\Content.Outlook\PDDA8ORL\"/>
    </mc:Choice>
  </mc:AlternateContent>
  <xr:revisionPtr revIDLastSave="0" documentId="13_ncr:1_{1F3CBF5F-2FF0-40EE-BC28-A452BA8BBD20}" xr6:coauthVersionLast="47" xr6:coauthVersionMax="47" xr10:uidLastSave="{00000000-0000-0000-0000-000000000000}"/>
  <bookViews>
    <workbookView xWindow="-120" yWindow="-120" windowWidth="29040" windowHeight="15840" xr2:uid="{E3D0D8D2-0EE9-4985-84FD-BFA8DF765168}"/>
  </bookViews>
  <sheets>
    <sheet name="Plantilla 2024" sheetId="3" r:id="rId1"/>
    <sheet name="Plantilla 2023" sheetId="4" r:id="rId2"/>
    <sheet name="Plantilla 2022" sheetId="5" r:id="rId3"/>
    <sheet name="Plantilla 2021" sheetId="6" r:id="rId4"/>
    <sheet name="Plantilla 2020" sheetId="7" r:id="rId5"/>
  </sheets>
  <calcPr calcId="191029" concurrentManualCount="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1" i="7" l="1"/>
  <c r="H31" i="7"/>
  <c r="F31" i="7"/>
  <c r="E31" i="7"/>
  <c r="G30" i="7"/>
  <c r="D30" i="7"/>
  <c r="G29" i="7"/>
  <c r="D29" i="7"/>
  <c r="G28" i="7"/>
  <c r="D28" i="7"/>
  <c r="G27" i="7"/>
  <c r="D27" i="7"/>
  <c r="G26" i="7"/>
  <c r="D26" i="7"/>
  <c r="G25" i="7"/>
  <c r="D25" i="7"/>
  <c r="G24" i="7"/>
  <c r="D24" i="7"/>
  <c r="G23" i="7"/>
  <c r="D23" i="7"/>
  <c r="G22" i="7"/>
  <c r="D22" i="7"/>
  <c r="G21" i="7"/>
  <c r="D21" i="7"/>
  <c r="G20" i="7"/>
  <c r="D20" i="7"/>
  <c r="G19" i="7"/>
  <c r="D19" i="7"/>
  <c r="G18" i="7"/>
  <c r="D18" i="7"/>
  <c r="G17" i="7"/>
  <c r="D17" i="7"/>
  <c r="G16" i="7"/>
  <c r="D16" i="7"/>
  <c r="I33" i="6"/>
  <c r="H33" i="6"/>
  <c r="F33" i="6"/>
  <c r="E33" i="6"/>
  <c r="G32" i="6"/>
  <c r="D32" i="6"/>
  <c r="G31" i="6"/>
  <c r="D31" i="6"/>
  <c r="G30" i="6"/>
  <c r="D30" i="6"/>
  <c r="G29" i="6"/>
  <c r="D29" i="6"/>
  <c r="G28" i="6"/>
  <c r="D28" i="6"/>
  <c r="G27" i="6"/>
  <c r="D27" i="6"/>
  <c r="G26" i="6"/>
  <c r="D26" i="6"/>
  <c r="G25" i="6"/>
  <c r="D25" i="6"/>
  <c r="G24" i="6"/>
  <c r="D24" i="6"/>
  <c r="G23" i="6"/>
  <c r="D23" i="6"/>
  <c r="G22" i="6"/>
  <c r="D22" i="6"/>
  <c r="G21" i="6"/>
  <c r="D21" i="6"/>
  <c r="G20" i="6"/>
  <c r="D20" i="6"/>
  <c r="G19" i="6"/>
  <c r="D19" i="6"/>
  <c r="G18" i="6"/>
  <c r="D18" i="6"/>
  <c r="G17" i="6"/>
  <c r="D17" i="6"/>
  <c r="G16" i="6"/>
  <c r="D16" i="6"/>
  <c r="I32" i="5"/>
  <c r="H32" i="5"/>
  <c r="F32" i="5"/>
  <c r="E32" i="5"/>
  <c r="G31" i="5"/>
  <c r="G30" i="5"/>
  <c r="G29" i="5"/>
  <c r="G28" i="5"/>
  <c r="G27" i="5"/>
  <c r="D27" i="5"/>
  <c r="G26" i="5"/>
  <c r="D26" i="5"/>
  <c r="G25" i="5"/>
  <c r="D25" i="5"/>
  <c r="G24" i="5"/>
  <c r="D24" i="5"/>
  <c r="G23" i="5"/>
  <c r="D23" i="5"/>
  <c r="G22" i="5"/>
  <c r="D22" i="5"/>
  <c r="G21" i="5"/>
  <c r="D21" i="5"/>
  <c r="G20" i="5"/>
  <c r="D20" i="5"/>
  <c r="D32" i="5" s="1"/>
  <c r="G19" i="5"/>
  <c r="D19" i="5"/>
  <c r="G18" i="5"/>
  <c r="D18" i="5"/>
  <c r="G17" i="5"/>
  <c r="D17" i="5"/>
  <c r="G16" i="5"/>
  <c r="D16" i="5"/>
  <c r="I32" i="4"/>
  <c r="H32" i="4"/>
  <c r="F32" i="4"/>
  <c r="E32" i="4"/>
  <c r="G31" i="4"/>
  <c r="D31" i="4"/>
  <c r="G30" i="4"/>
  <c r="D30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G20" i="4"/>
  <c r="D20" i="4"/>
  <c r="G19" i="4"/>
  <c r="D19" i="4"/>
  <c r="G18" i="4"/>
  <c r="D18" i="4"/>
  <c r="G17" i="4"/>
  <c r="D17" i="4"/>
  <c r="G16" i="4"/>
  <c r="D16" i="4"/>
  <c r="I32" i="3"/>
  <c r="H32" i="3"/>
  <c r="F32" i="3"/>
  <c r="E32" i="3"/>
  <c r="G31" i="3"/>
  <c r="D31" i="3"/>
  <c r="G30" i="3"/>
  <c r="D30" i="3"/>
  <c r="G29" i="3"/>
  <c r="D29" i="3"/>
  <c r="G28" i="3"/>
  <c r="D28" i="3"/>
  <c r="G27" i="3"/>
  <c r="D27" i="3"/>
  <c r="G26" i="3"/>
  <c r="D26" i="3"/>
  <c r="G25" i="3"/>
  <c r="D25" i="3"/>
  <c r="G24" i="3"/>
  <c r="D24" i="3"/>
  <c r="G23" i="3"/>
  <c r="D23" i="3"/>
  <c r="G22" i="3"/>
  <c r="D22" i="3"/>
  <c r="G21" i="3"/>
  <c r="D21" i="3"/>
  <c r="G20" i="3"/>
  <c r="D20" i="3"/>
  <c r="D32" i="3" s="1"/>
  <c r="G19" i="3"/>
  <c r="D19" i="3"/>
  <c r="G18" i="3"/>
  <c r="D18" i="3"/>
  <c r="G17" i="3"/>
  <c r="D17" i="3"/>
  <c r="G16" i="3"/>
  <c r="D16" i="3"/>
  <c r="G32" i="3" l="1"/>
  <c r="G31" i="7"/>
  <c r="D31" i="7"/>
  <c r="G33" i="6"/>
  <c r="D33" i="6"/>
  <c r="G32" i="5"/>
  <c r="D32" i="4"/>
  <c r="G32" i="4"/>
</calcChain>
</file>

<file path=xl/sharedStrings.xml><?xml version="1.0" encoding="utf-8"?>
<sst xmlns="http://schemas.openxmlformats.org/spreadsheetml/2006/main" count="147" uniqueCount="46">
  <si>
    <t>TOTAL TMB</t>
  </si>
  <si>
    <t>TMB SL</t>
  </si>
  <si>
    <t>PSM</t>
  </si>
  <si>
    <t>TB</t>
  </si>
  <si>
    <t>FMB</t>
  </si>
  <si>
    <t>Dones</t>
  </si>
  <si>
    <t>Homes</t>
  </si>
  <si>
    <t>Plantilla mitjana
homogènia 2024</t>
  </si>
  <si>
    <t>Plantilla mitjana
homogènia 2023</t>
  </si>
  <si>
    <t>Plantilla mitjana
homogènia 2022</t>
  </si>
  <si>
    <t>Personal d'oficines</t>
  </si>
  <si>
    <t>FUNDACIÓ TMB</t>
  </si>
  <si>
    <t>Comandaments</t>
  </si>
  <si>
    <t>Conductors/es, Operaris/àries i Especialistes</t>
  </si>
  <si>
    <t>Directius/ves i Responsables</t>
  </si>
  <si>
    <t>Categories</t>
  </si>
  <si>
    <t>Plantilla mitjana
homogènia 2021</t>
  </si>
  <si>
    <t>Plantilla mitjana
homogènia 2020</t>
  </si>
  <si>
    <t>Dades sobre les plantilles de TMB 2021</t>
  </si>
  <si>
    <t>Dades sobre les plantilles de TMB 2024</t>
  </si>
  <si>
    <t>Dades sobre les plantilles de TMB 2023</t>
  </si>
  <si>
    <t>Dades sobre les plantilles de TMB 2022</t>
  </si>
  <si>
    <t>(*) Plantilla activa: Hi ha 1 empleat masculí que està inscrit a les dues societat de FMB i TB.</t>
  </si>
  <si>
    <t>Dades sobre les plantilles de TMB 2020</t>
  </si>
  <si>
    <t>(*) Plantilla activa: Hi ha 2 empleats masculins que estan inscrits a les dues societat de FMB i TB</t>
  </si>
  <si>
    <t>La plantilla de Transports Metropolitans de Barcelona, a 31 de desembre de 2024, la formaven 8.897 persones, de les quals 6.912 eren homes (78%) i 1.905 eren dones (22%).</t>
  </si>
  <si>
    <t>La plantilla mitjana homogènia era de 8.424,02 persones.</t>
  </si>
  <si>
    <t>A continuació es presenta la distribució de la plantilla a les empreses que componen TMB:</t>
  </si>
  <si>
    <t>La plantilla mitjana homogènia era de 8.308,95 persones. </t>
  </si>
  <si>
    <t>A continuació es presenta la distribució de la plantilla a les empreses que componen TMB: </t>
  </si>
  <si>
    <t>La plantilla mitjana homogènia era de 8.173,24 persones.</t>
  </si>
  <si>
    <t>La plantilla mitjana homogènia era de 8.004,08 persones.</t>
  </si>
  <si>
    <t>La plantilla mitjana homogènia era de 8.0212,70 persones.</t>
  </si>
  <si>
    <r>
      <t xml:space="preserve">Plantilla activa
a 31/12/2022 </t>
    </r>
    <r>
      <rPr>
        <vertAlign val="superscript"/>
        <sz val="10"/>
        <rFont val="Calibri"/>
        <family val="2"/>
        <scheme val="minor"/>
      </rPr>
      <t>(*)</t>
    </r>
  </si>
  <si>
    <r>
      <t xml:space="preserve">Homes </t>
    </r>
    <r>
      <rPr>
        <vertAlign val="superscript"/>
        <sz val="10"/>
        <rFont val="Calibri"/>
        <family val="2"/>
        <scheme val="minor"/>
      </rPr>
      <t>(*)</t>
    </r>
  </si>
  <si>
    <r>
      <rPr>
        <vertAlign val="superscript"/>
        <sz val="10"/>
        <rFont val="Calibri"/>
        <family val="2"/>
        <scheme val="minor"/>
      </rPr>
      <t>(*)</t>
    </r>
    <r>
      <rPr>
        <sz val="10"/>
        <rFont val="Calibri"/>
        <family val="2"/>
        <scheme val="minor"/>
      </rPr>
      <t xml:space="preserve"> Plantilla activa. Hi ha un empleat masculí que està inscrit a les dues societats: FMB i TB</t>
    </r>
  </si>
  <si>
    <r>
      <t xml:space="preserve">La plantilla de Transports Metropolitans de Barcelona, a </t>
    </r>
    <r>
      <rPr>
        <sz val="11"/>
        <color theme="1"/>
        <rFont val="Calibri"/>
        <family val="2"/>
        <scheme val="minor"/>
      </rPr>
      <t xml:space="preserve">31 de desembre de 2022, la formaven 8.695 persones, de les quals 6.791 eren homes (78%) i 1.904 eren dones (22%). </t>
    </r>
  </si>
  <si>
    <r>
      <t xml:space="preserve">Plantilla activa
a 31/12/2023 </t>
    </r>
    <r>
      <rPr>
        <vertAlign val="superscript"/>
        <sz val="10"/>
        <rFont val="Calibri"/>
        <family val="2"/>
        <scheme val="minor"/>
      </rPr>
      <t>(*)</t>
    </r>
  </si>
  <si>
    <r>
      <t xml:space="preserve">La plantilla de Transports Metropolitans de Barcelona, a </t>
    </r>
    <r>
      <rPr>
        <sz val="11"/>
        <color theme="1"/>
        <rFont val="Calibri"/>
        <family val="2"/>
        <scheme val="minor"/>
      </rPr>
      <t>31 de desembre de 2023, la formaven 8.953 persones, de les quals 6.950 eren homes (78%) i 2.003 eren dones (22%). </t>
    </r>
  </si>
  <si>
    <r>
      <t xml:space="preserve">Plantilla activa
a 31/12/2024 </t>
    </r>
    <r>
      <rPr>
        <vertAlign val="superscript"/>
        <sz val="10"/>
        <rFont val="Calibri"/>
        <family val="2"/>
        <scheme val="minor"/>
      </rPr>
      <t>(*)</t>
    </r>
  </si>
  <si>
    <r>
      <t xml:space="preserve">Plantilla activa
a 31/12/2020 </t>
    </r>
    <r>
      <rPr>
        <vertAlign val="superscript"/>
        <sz val="10"/>
        <rFont val="Calibri"/>
        <family val="2"/>
        <scheme val="minor"/>
      </rPr>
      <t>(*)</t>
    </r>
  </si>
  <si>
    <r>
      <t xml:space="preserve">La plantilla de Transports Metropolitans de Barcelona, a </t>
    </r>
    <r>
      <rPr>
        <sz val="11"/>
        <color theme="1"/>
        <rFont val="Calibri"/>
        <family val="2"/>
        <scheme val="minor"/>
      </rPr>
      <t xml:space="preserve">31 de desembre de 2020, la formaven 8.362 persones, de les quals 6.626 eren homes (79%) i 1.736 eren dones (21%). </t>
    </r>
  </si>
  <si>
    <r>
      <t xml:space="preserve">Plantilla activa
a 31/12/2021 </t>
    </r>
    <r>
      <rPr>
        <vertAlign val="superscript"/>
        <sz val="10"/>
        <rFont val="Calibri"/>
        <family val="2"/>
        <scheme val="minor"/>
      </rPr>
      <t>(*)</t>
    </r>
  </si>
  <si>
    <r>
      <t xml:space="preserve">La plantilla de Transports Metropolitans de Barcelona, a </t>
    </r>
    <r>
      <rPr>
        <sz val="11"/>
        <color theme="1"/>
        <rFont val="Calibri"/>
        <family val="2"/>
        <scheme val="minor"/>
      </rPr>
      <t xml:space="preserve">31 de desembre de 2021, la formaven 8.518 persones, de les quals 6.708 eren homes (79%) i 1.810 eren dones (21%). </t>
    </r>
  </si>
  <si>
    <t>Data d'actualització: 03/12/2025</t>
  </si>
  <si>
    <t>Data próxima publicació: Primer Trimestre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</si>
</sst>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000"/>
  </numFmts>
  <fonts count="8" x14ac:knownFonts="1">
    <font>
      <sz val="11"/>
      <color theme="1"/>
      <name val="Calibri"/>
      <family val="2"/>
      <scheme val="minor"/>
    </font>
    <font>
      <b/>
      <sz val="8"/>
      <color rgb="FF1F497D"/>
      <name val="Verdana"/>
      <family val="2"/>
    </font>
    <font>
      <b/>
      <sz val="18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164" fontId="1" fillId="0" borderId="1" applyNumberFormat="0" applyProtection="0">
      <alignment horizontal="right" vertical="center"/>
    </xf>
  </cellStyleXfs>
  <cellXfs count="52">
    <xf numFmtId="0" fontId="0" fillId="0" borderId="0" xfId="0"/>
    <xf numFmtId="0" fontId="0" fillId="3" borderId="0" xfId="0" applyFont="1" applyFill="1" applyAlignment="1">
      <alignment vertical="center"/>
    </xf>
    <xf numFmtId="0" fontId="2" fillId="0" borderId="0" xfId="0" applyFont="1" applyAlignment="1">
      <alignment horizontal="left" vertical="center" indent="8"/>
    </xf>
    <xf numFmtId="0" fontId="0" fillId="3" borderId="0" xfId="0" applyFont="1" applyFill="1"/>
    <xf numFmtId="0" fontId="0" fillId="3" borderId="0" xfId="0" applyFont="1" applyFill="1" applyAlignment="1">
      <alignment horizontal="center"/>
    </xf>
    <xf numFmtId="39" fontId="3" fillId="2" borderId="18" xfId="1" applyNumberFormat="1" applyFont="1" applyFill="1" applyBorder="1" applyAlignment="1">
      <alignment horizontal="center" vertical="center" wrapText="1"/>
    </xf>
    <xf numFmtId="39" fontId="3" fillId="2" borderId="2" xfId="1" applyNumberFormat="1" applyFont="1" applyFill="1" applyBorder="1" applyAlignment="1">
      <alignment horizontal="center" vertical="center" wrapText="1"/>
    </xf>
    <xf numFmtId="39" fontId="3" fillId="2" borderId="2" xfId="1" applyNumberFormat="1" applyFont="1" applyFill="1" applyBorder="1" applyAlignment="1">
      <alignment horizontal="center" vertical="center"/>
    </xf>
    <xf numFmtId="3" fontId="3" fillId="2" borderId="2" xfId="1" applyNumberFormat="1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/>
    </xf>
    <xf numFmtId="3" fontId="3" fillId="2" borderId="17" xfId="1" applyNumberFormat="1" applyFont="1" applyFill="1" applyBorder="1" applyAlignment="1">
      <alignment horizontal="center" vertical="center"/>
    </xf>
    <xf numFmtId="0" fontId="0" fillId="0" borderId="10" xfId="0" applyFont="1" applyBorder="1"/>
    <xf numFmtId="4" fontId="0" fillId="0" borderId="10" xfId="0" applyNumberFormat="1" applyFont="1" applyBorder="1" applyAlignment="1">
      <alignment horizontal="center"/>
    </xf>
    <xf numFmtId="3" fontId="0" fillId="0" borderId="10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0" fontId="0" fillId="0" borderId="0" xfId="0" applyFont="1"/>
    <xf numFmtId="4" fontId="0" fillId="0" borderId="0" xfId="0" applyNumberFormat="1" applyFont="1" applyAlignment="1">
      <alignment horizontal="center"/>
    </xf>
    <xf numFmtId="3" fontId="0" fillId="0" borderId="0" xfId="0" applyNumberFormat="1" applyFont="1" applyAlignment="1">
      <alignment horizontal="center"/>
    </xf>
    <xf numFmtId="3" fontId="0" fillId="0" borderId="15" xfId="0" applyNumberFormat="1" applyFont="1" applyBorder="1" applyAlignment="1">
      <alignment horizontal="center"/>
    </xf>
    <xf numFmtId="39" fontId="5" fillId="2" borderId="13" xfId="1" applyNumberFormat="1" applyFont="1" applyFill="1" applyBorder="1" applyAlignment="1">
      <alignment horizontal="center" vertical="center" wrapText="1"/>
    </xf>
    <xf numFmtId="4" fontId="3" fillId="2" borderId="13" xfId="1" applyNumberFormat="1" applyFont="1" applyFill="1" applyBorder="1" applyAlignment="1">
      <alignment horizontal="center" vertical="center"/>
    </xf>
    <xf numFmtId="3" fontId="3" fillId="2" borderId="13" xfId="1" applyNumberFormat="1" applyFont="1" applyFill="1" applyBorder="1" applyAlignment="1">
      <alignment horizontal="center" vertical="center" wrapText="1"/>
    </xf>
    <xf numFmtId="3" fontId="3" fillId="2" borderId="13" xfId="1" applyNumberFormat="1" applyFont="1" applyFill="1" applyBorder="1" applyAlignment="1">
      <alignment horizontal="center" vertical="center"/>
    </xf>
    <xf numFmtId="3" fontId="3" fillId="2" borderId="12" xfId="1" applyNumberFormat="1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9" fontId="5" fillId="2" borderId="7" xfId="1" applyNumberFormat="1" applyFont="1" applyFill="1" applyBorder="1" applyAlignment="1">
      <alignment horizontal="center" vertical="center" wrapText="1"/>
    </xf>
    <xf numFmtId="4" fontId="3" fillId="2" borderId="7" xfId="1" applyNumberFormat="1" applyFont="1" applyFill="1" applyBorder="1" applyAlignment="1">
      <alignment horizontal="center" vertical="center"/>
    </xf>
    <xf numFmtId="3" fontId="3" fillId="2" borderId="7" xfId="1" applyNumberFormat="1" applyFont="1" applyFill="1" applyBorder="1" applyAlignment="1">
      <alignment horizontal="center" vertical="center" wrapText="1"/>
    </xf>
    <xf numFmtId="3" fontId="3" fillId="2" borderId="7" xfId="1" applyNumberFormat="1" applyFont="1" applyFill="1" applyBorder="1" applyAlignment="1">
      <alignment horizontal="center" vertical="center"/>
    </xf>
    <xf numFmtId="3" fontId="3" fillId="2" borderId="6" xfId="1" applyNumberFormat="1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39" fontId="5" fillId="2" borderId="4" xfId="1" applyNumberFormat="1" applyFont="1" applyFill="1" applyBorder="1" applyAlignment="1">
      <alignment horizontal="center" vertical="center" wrapText="1"/>
    </xf>
    <xf numFmtId="4" fontId="5" fillId="2" borderId="4" xfId="1" applyNumberFormat="1" applyFont="1" applyFill="1" applyBorder="1" applyAlignment="1">
      <alignment horizontal="center" vertical="center"/>
    </xf>
    <xf numFmtId="3" fontId="5" fillId="2" borderId="4" xfId="1" applyNumberFormat="1" applyFont="1" applyFill="1" applyBorder="1" applyAlignment="1">
      <alignment horizontal="center" vertical="center" wrapText="1"/>
    </xf>
    <xf numFmtId="3" fontId="5" fillId="2" borderId="4" xfId="1" applyNumberFormat="1" applyFont="1" applyFill="1" applyBorder="1" applyAlignment="1">
      <alignment horizontal="center" vertical="center"/>
    </xf>
    <xf numFmtId="3" fontId="5" fillId="2" borderId="3" xfId="1" applyNumberFormat="1" applyFont="1" applyFill="1" applyBorder="1" applyAlignment="1">
      <alignment horizontal="center" vertical="center"/>
    </xf>
    <xf numFmtId="1" fontId="0" fillId="3" borderId="0" xfId="0" applyNumberFormat="1" applyFont="1" applyFill="1" applyAlignment="1">
      <alignment horizontal="center"/>
    </xf>
    <xf numFmtId="0" fontId="0" fillId="3" borderId="0" xfId="0" applyFont="1" applyFill="1" applyAlignment="1"/>
    <xf numFmtId="0" fontId="0" fillId="3" borderId="0" xfId="0" applyFont="1" applyFill="1" applyAlignment="1">
      <alignment horizontal="left"/>
    </xf>
    <xf numFmtId="2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39" fontId="0" fillId="3" borderId="0" xfId="0" applyNumberFormat="1" applyFont="1" applyFill="1"/>
    <xf numFmtId="39" fontId="3" fillId="0" borderId="0" xfId="1" applyNumberFormat="1" applyFont="1" applyBorder="1" applyAlignment="1">
      <alignment horizontal="left"/>
    </xf>
    <xf numFmtId="0" fontId="0" fillId="0" borderId="11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4" fontId="6" fillId="3" borderId="0" xfId="0" applyNumberFormat="1" applyFont="1" applyFill="1" applyAlignment="1">
      <alignment horizontal="right"/>
    </xf>
    <xf numFmtId="0" fontId="6" fillId="3" borderId="0" xfId="0" applyFont="1" applyFill="1" applyAlignment="1">
      <alignment horizontal="right"/>
    </xf>
    <xf numFmtId="0" fontId="7" fillId="3" borderId="0" xfId="0" applyFont="1" applyFill="1" applyAlignment="1">
      <alignment vertical="center"/>
    </xf>
  </cellXfs>
  <cellStyles count="2">
    <cellStyle name="Normal" xfId="0" builtinId="0"/>
    <cellStyle name="SAPDataTotalCell" xfId="1" xr:uid="{8F5CA866-89A8-485E-8051-5DC096BF04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518583</xdr:colOff>
      <xdr:row>0</xdr:row>
      <xdr:rowOff>148168</xdr:rowOff>
    </xdr:from>
    <xdr:to>
      <xdr:col>2</xdr:col>
      <xdr:colOff>30162</xdr:colOff>
      <xdr:row>2</xdr:row>
      <xdr:rowOff>91018</xdr:rowOff>
    </xdr:to>
    <xdr:pic>
      <xdr:nvPicPr>
        <xdr:cNvPr id="2" name="Picture 22" descr=" logo3.gif                                                      0001C56DEMMA                           ABA78158:">
          <a:extLst>
            <a:ext uri="{FF2B5EF4-FFF2-40B4-BE49-F238E27FC236}">
              <a16:creationId xmlns:a16="http://schemas.microsoft.com/office/drawing/2014/main" id="{3B6EE176-BE29-476A-8F2B-727628E67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583" y="148168"/>
          <a:ext cx="1501246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518583</xdr:colOff>
      <xdr:row>0</xdr:row>
      <xdr:rowOff>148168</xdr:rowOff>
    </xdr:from>
    <xdr:to>
      <xdr:col>2</xdr:col>
      <xdr:colOff>249237</xdr:colOff>
      <xdr:row>2</xdr:row>
      <xdr:rowOff>91018</xdr:rowOff>
    </xdr:to>
    <xdr:pic>
      <xdr:nvPicPr>
        <xdr:cNvPr id="4" name="Picture 22" descr=" logo3.gif                                                      0001C56DEMMA                           ABA78158:">
          <a:extLst>
            <a:ext uri="{FF2B5EF4-FFF2-40B4-BE49-F238E27FC236}">
              <a16:creationId xmlns:a16="http://schemas.microsoft.com/office/drawing/2014/main" id="{955B1F48-ADBC-4AC0-8CA4-B0C3F66EE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583" y="148168"/>
          <a:ext cx="1502304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518583</xdr:colOff>
      <xdr:row>0</xdr:row>
      <xdr:rowOff>148168</xdr:rowOff>
    </xdr:from>
    <xdr:to>
      <xdr:col>2</xdr:col>
      <xdr:colOff>111654</xdr:colOff>
      <xdr:row>2</xdr:row>
      <xdr:rowOff>91018</xdr:rowOff>
    </xdr:to>
    <xdr:pic>
      <xdr:nvPicPr>
        <xdr:cNvPr id="3" name="Picture 22" descr=" logo3.gif                                                      0001C56DEMMA                           ABA78158:">
          <a:extLst>
            <a:ext uri="{FF2B5EF4-FFF2-40B4-BE49-F238E27FC236}">
              <a16:creationId xmlns:a16="http://schemas.microsoft.com/office/drawing/2014/main" id="{19A70B17-26C3-4901-B3D6-EEF5BAC4F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583" y="148168"/>
          <a:ext cx="1502304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518583</xdr:colOff>
      <xdr:row>0</xdr:row>
      <xdr:rowOff>148168</xdr:rowOff>
    </xdr:from>
    <xdr:to>
      <xdr:col>2</xdr:col>
      <xdr:colOff>79904</xdr:colOff>
      <xdr:row>2</xdr:row>
      <xdr:rowOff>91018</xdr:rowOff>
    </xdr:to>
    <xdr:pic>
      <xdr:nvPicPr>
        <xdr:cNvPr id="3" name="Picture 22" descr=" logo3.gif                                                      0001C56DEMMA                           ABA78158:">
          <a:extLst>
            <a:ext uri="{FF2B5EF4-FFF2-40B4-BE49-F238E27FC236}">
              <a16:creationId xmlns:a16="http://schemas.microsoft.com/office/drawing/2014/main" id="{48469BAD-A680-4221-92DE-4046B4C2F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583" y="148168"/>
          <a:ext cx="1502304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518583</xdr:colOff>
      <xdr:row>0</xdr:row>
      <xdr:rowOff>148168</xdr:rowOff>
    </xdr:from>
    <xdr:to>
      <xdr:col>2</xdr:col>
      <xdr:colOff>249237</xdr:colOff>
      <xdr:row>2</xdr:row>
      <xdr:rowOff>91018</xdr:rowOff>
    </xdr:to>
    <xdr:pic>
      <xdr:nvPicPr>
        <xdr:cNvPr id="2" name="Picture 22" descr=" logo3.gif                                                      0001C56DEMMA                           ABA78158:">
          <a:extLst>
            <a:ext uri="{FF2B5EF4-FFF2-40B4-BE49-F238E27FC236}">
              <a16:creationId xmlns:a16="http://schemas.microsoft.com/office/drawing/2014/main" id="{01CC1AD6-E63A-4AE4-884E-FDC81867A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583" y="148168"/>
          <a:ext cx="1502304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B79CF-A388-4A5F-9FC9-67B2ED1452AB}">
  <sheetPr>
    <pageSetUpPr fitToPage="1"/>
  </sheetPr>
  <dimension ref="A2:L35"/>
  <sheetViews>
    <sheetView tabSelected="1" zoomScale="90" zoomScaleNormal="90" workbookViewId="0">
      <selection activeCell="G6" sqref="G6"/>
    </sheetView>
  </sheetViews>
  <sheetFormatPr baseColWidth="10" defaultRowHeight="15" x14ac:dyDescent="0.25"/>
  <cols>
    <col min="1" max="1" width="11.42578125" style="3"/>
    <col min="2" max="2" width="18.42578125" style="3" customWidth="1"/>
    <col min="3" max="3" width="41.5703125" style="3" bestFit="1" customWidth="1"/>
    <col min="4" max="4" width="20" style="3" customWidth="1"/>
    <col min="5" max="6" width="14" style="3" customWidth="1"/>
    <col min="7" max="7" width="19.28515625" style="3" customWidth="1"/>
    <col min="8" max="9" width="11.42578125" style="4"/>
    <col min="10" max="16384" width="11.42578125" style="3"/>
  </cols>
  <sheetData>
    <row r="2" spans="1:9" x14ac:dyDescent="0.25">
      <c r="F2" s="51" t="s">
        <v>44</v>
      </c>
      <c r="G2" s="49"/>
    </row>
    <row r="3" spans="1:9" x14ac:dyDescent="0.25">
      <c r="F3" s="51" t="s">
        <v>45</v>
      </c>
      <c r="G3" s="50"/>
    </row>
    <row r="6" spans="1:9" ht="23.25" x14ac:dyDescent="0.25">
      <c r="A6" s="2" t="s">
        <v>19</v>
      </c>
    </row>
    <row r="9" spans="1:9" x14ac:dyDescent="0.25">
      <c r="B9" s="1" t="s">
        <v>25</v>
      </c>
    </row>
    <row r="10" spans="1:9" x14ac:dyDescent="0.25">
      <c r="B10" s="1" t="s">
        <v>26</v>
      </c>
    </row>
    <row r="11" spans="1:9" x14ac:dyDescent="0.25">
      <c r="B11" s="1"/>
    </row>
    <row r="12" spans="1:9" x14ac:dyDescent="0.25">
      <c r="B12" s="1" t="s">
        <v>27</v>
      </c>
    </row>
    <row r="13" spans="1:9" x14ac:dyDescent="0.25">
      <c r="B13" s="38"/>
    </row>
    <row r="14" spans="1:9" ht="15.75" thickBot="1" x14ac:dyDescent="0.3"/>
    <row r="15" spans="1:9" ht="57.75" customHeight="1" x14ac:dyDescent="0.25">
      <c r="B15" s="5"/>
      <c r="C15" s="6" t="s">
        <v>15</v>
      </c>
      <c r="D15" s="6" t="s">
        <v>7</v>
      </c>
      <c r="E15" s="7" t="s">
        <v>5</v>
      </c>
      <c r="F15" s="7" t="s">
        <v>6</v>
      </c>
      <c r="G15" s="8" t="s">
        <v>39</v>
      </c>
      <c r="H15" s="9" t="s">
        <v>5</v>
      </c>
      <c r="I15" s="10" t="s">
        <v>34</v>
      </c>
    </row>
    <row r="16" spans="1:9" x14ac:dyDescent="0.25">
      <c r="B16" s="45" t="s">
        <v>4</v>
      </c>
      <c r="C16" s="11" t="s">
        <v>14</v>
      </c>
      <c r="D16" s="12">
        <f t="shared" ref="D16:D31" si="0">SUM(E16:F16)</f>
        <v>23.395833333333336</v>
      </c>
      <c r="E16" s="12">
        <v>6.416666666666667</v>
      </c>
      <c r="F16" s="12">
        <v>16.979166666666668</v>
      </c>
      <c r="G16" s="13">
        <f t="shared" ref="G16:G31" si="1">SUM(H16:I16)</f>
        <v>24</v>
      </c>
      <c r="H16" s="13">
        <v>6</v>
      </c>
      <c r="I16" s="14">
        <v>18</v>
      </c>
    </row>
    <row r="17" spans="2:12" x14ac:dyDescent="0.25">
      <c r="B17" s="46"/>
      <c r="C17" s="15" t="s">
        <v>12</v>
      </c>
      <c r="D17" s="16">
        <f t="shared" si="0"/>
        <v>425.15400000000045</v>
      </c>
      <c r="E17" s="16">
        <v>69.960750000000004</v>
      </c>
      <c r="F17" s="16">
        <v>355.19325000000043</v>
      </c>
      <c r="G17" s="17">
        <f t="shared" si="1"/>
        <v>435</v>
      </c>
      <c r="H17" s="17">
        <v>72</v>
      </c>
      <c r="I17" s="18">
        <v>363</v>
      </c>
    </row>
    <row r="18" spans="2:12" x14ac:dyDescent="0.25">
      <c r="B18" s="46"/>
      <c r="C18" s="15" t="s">
        <v>10</v>
      </c>
      <c r="D18" s="16">
        <f t="shared" si="0"/>
        <v>497.10116666666681</v>
      </c>
      <c r="E18" s="16">
        <v>218.76341666666661</v>
      </c>
      <c r="F18" s="16">
        <v>278.3377500000002</v>
      </c>
      <c r="G18" s="17">
        <f t="shared" si="1"/>
        <v>531</v>
      </c>
      <c r="H18" s="17">
        <v>236</v>
      </c>
      <c r="I18" s="18">
        <v>295</v>
      </c>
    </row>
    <row r="19" spans="2:12" x14ac:dyDescent="0.25">
      <c r="B19" s="46"/>
      <c r="C19" s="15" t="s">
        <v>13</v>
      </c>
      <c r="D19" s="16">
        <f t="shared" si="0"/>
        <v>2810.2372500000001</v>
      </c>
      <c r="E19" s="16">
        <v>1021.0059999999999</v>
      </c>
      <c r="F19" s="16">
        <v>1789.23125</v>
      </c>
      <c r="G19" s="17">
        <f t="shared" si="1"/>
        <v>3021</v>
      </c>
      <c r="H19" s="17">
        <v>1130</v>
      </c>
      <c r="I19" s="18">
        <v>1891</v>
      </c>
    </row>
    <row r="20" spans="2:12" x14ac:dyDescent="0.25">
      <c r="B20" s="47"/>
      <c r="C20" s="19"/>
      <c r="D20" s="20">
        <f t="shared" si="0"/>
        <v>3755.8882500000009</v>
      </c>
      <c r="E20" s="20">
        <v>1316.1468333333332</v>
      </c>
      <c r="F20" s="20">
        <v>2439.7414166666676</v>
      </c>
      <c r="G20" s="21">
        <f t="shared" si="1"/>
        <v>4011</v>
      </c>
      <c r="H20" s="22">
        <v>1444</v>
      </c>
      <c r="I20" s="23">
        <v>2567</v>
      </c>
    </row>
    <row r="21" spans="2:12" x14ac:dyDescent="0.25">
      <c r="B21" s="45" t="s">
        <v>3</v>
      </c>
      <c r="C21" s="11" t="s">
        <v>14</v>
      </c>
      <c r="D21" s="12">
        <f t="shared" si="0"/>
        <v>37.395833333333336</v>
      </c>
      <c r="E21" s="12">
        <v>8.6666666666666643</v>
      </c>
      <c r="F21" s="12">
        <v>28.729166666666671</v>
      </c>
      <c r="G21" s="13">
        <f t="shared" si="1"/>
        <v>39</v>
      </c>
      <c r="H21" s="13">
        <v>10</v>
      </c>
      <c r="I21" s="14">
        <v>29</v>
      </c>
    </row>
    <row r="22" spans="2:12" x14ac:dyDescent="0.25">
      <c r="B22" s="46"/>
      <c r="C22" s="15" t="s">
        <v>12</v>
      </c>
      <c r="D22" s="16">
        <f t="shared" si="0"/>
        <v>306.26166666666637</v>
      </c>
      <c r="E22" s="16">
        <v>32.25</v>
      </c>
      <c r="F22" s="16">
        <v>274.01166666666637</v>
      </c>
      <c r="G22" s="17">
        <f t="shared" si="1"/>
        <v>319</v>
      </c>
      <c r="H22" s="17">
        <v>34</v>
      </c>
      <c r="I22" s="18">
        <v>285</v>
      </c>
    </row>
    <row r="23" spans="2:12" x14ac:dyDescent="0.25">
      <c r="B23" s="46"/>
      <c r="C23" s="15" t="s">
        <v>10</v>
      </c>
      <c r="D23" s="16">
        <f t="shared" si="0"/>
        <v>404.50341666666668</v>
      </c>
      <c r="E23" s="16">
        <v>98.076250000000016</v>
      </c>
      <c r="F23" s="16">
        <v>306.42716666666666</v>
      </c>
      <c r="G23" s="17">
        <f t="shared" si="1"/>
        <v>444</v>
      </c>
      <c r="H23" s="17">
        <v>104</v>
      </c>
      <c r="I23" s="18">
        <v>340</v>
      </c>
    </row>
    <row r="24" spans="2:12" x14ac:dyDescent="0.25">
      <c r="B24" s="46"/>
      <c r="C24" s="15" t="s">
        <v>13</v>
      </c>
      <c r="D24" s="16">
        <f t="shared" si="0"/>
        <v>3891.8275000000026</v>
      </c>
      <c r="E24" s="16">
        <v>370.57883333333297</v>
      </c>
      <c r="F24" s="16">
        <v>3521.2486666666696</v>
      </c>
      <c r="G24" s="17">
        <f t="shared" si="1"/>
        <v>4053</v>
      </c>
      <c r="H24" s="17">
        <v>376</v>
      </c>
      <c r="I24" s="18">
        <v>3677</v>
      </c>
    </row>
    <row r="25" spans="2:12" x14ac:dyDescent="0.25">
      <c r="B25" s="47"/>
      <c r="C25" s="19"/>
      <c r="D25" s="20">
        <f t="shared" si="0"/>
        <v>4639.9884166666689</v>
      </c>
      <c r="E25" s="20">
        <v>509.57174999999961</v>
      </c>
      <c r="F25" s="20">
        <v>4130.4166666666697</v>
      </c>
      <c r="G25" s="21">
        <f t="shared" si="1"/>
        <v>4855</v>
      </c>
      <c r="H25" s="22">
        <v>524</v>
      </c>
      <c r="I25" s="23">
        <v>4331</v>
      </c>
    </row>
    <row r="26" spans="2:12" x14ac:dyDescent="0.25">
      <c r="B26" s="46" t="s">
        <v>2</v>
      </c>
      <c r="C26" s="15" t="s">
        <v>13</v>
      </c>
      <c r="D26" s="16">
        <f t="shared" si="0"/>
        <v>26.146666666666661</v>
      </c>
      <c r="E26" s="16">
        <v>13.258333333333331</v>
      </c>
      <c r="F26" s="16">
        <v>12.88833333333333</v>
      </c>
      <c r="G26" s="17">
        <f t="shared" si="1"/>
        <v>29</v>
      </c>
      <c r="H26" s="17">
        <v>15</v>
      </c>
      <c r="I26" s="18">
        <v>14</v>
      </c>
    </row>
    <row r="27" spans="2:12" x14ac:dyDescent="0.25">
      <c r="B27" s="47"/>
      <c r="C27" s="19"/>
      <c r="D27" s="20">
        <f t="shared" si="0"/>
        <v>26.146666666666661</v>
      </c>
      <c r="E27" s="20">
        <v>13.258333333333331</v>
      </c>
      <c r="F27" s="20">
        <v>12.88833333333333</v>
      </c>
      <c r="G27" s="21">
        <f t="shared" si="1"/>
        <v>29</v>
      </c>
      <c r="H27" s="22">
        <v>15</v>
      </c>
      <c r="I27" s="23">
        <v>14</v>
      </c>
    </row>
    <row r="28" spans="2:12" x14ac:dyDescent="0.25">
      <c r="B28" s="45" t="s">
        <v>1</v>
      </c>
      <c r="C28" s="11" t="s">
        <v>12</v>
      </c>
      <c r="D28" s="24">
        <f t="shared" si="0"/>
        <v>1</v>
      </c>
      <c r="E28" s="25">
        <v>1</v>
      </c>
      <c r="F28" s="24">
        <v>0</v>
      </c>
      <c r="G28" s="13">
        <f t="shared" si="1"/>
        <v>1</v>
      </c>
      <c r="H28" s="13">
        <v>1</v>
      </c>
      <c r="I28" s="14">
        <v>0</v>
      </c>
    </row>
    <row r="29" spans="2:12" x14ac:dyDescent="0.25">
      <c r="B29" s="47"/>
      <c r="C29" s="19"/>
      <c r="D29" s="20">
        <f t="shared" si="0"/>
        <v>1</v>
      </c>
      <c r="E29" s="20">
        <v>1</v>
      </c>
      <c r="F29" s="20">
        <v>0</v>
      </c>
      <c r="G29" s="21">
        <f t="shared" si="1"/>
        <v>1</v>
      </c>
      <c r="H29" s="22">
        <v>1</v>
      </c>
      <c r="I29" s="23">
        <v>0</v>
      </c>
    </row>
    <row r="30" spans="2:12" x14ac:dyDescent="0.25">
      <c r="B30" s="45" t="s">
        <v>11</v>
      </c>
      <c r="C30" s="11" t="s">
        <v>10</v>
      </c>
      <c r="D30" s="25">
        <f t="shared" si="0"/>
        <v>1</v>
      </c>
      <c r="E30" s="25">
        <v>1</v>
      </c>
      <c r="F30" s="25">
        <v>0</v>
      </c>
      <c r="G30" s="13">
        <f t="shared" si="1"/>
        <v>1</v>
      </c>
      <c r="H30" s="13">
        <v>1</v>
      </c>
      <c r="I30" s="14">
        <v>0</v>
      </c>
    </row>
    <row r="31" spans="2:12" ht="15.75" thickBot="1" x14ac:dyDescent="0.3">
      <c r="B31" s="48"/>
      <c r="C31" s="26"/>
      <c r="D31" s="27">
        <f t="shared" si="0"/>
        <v>1</v>
      </c>
      <c r="E31" s="27">
        <v>1</v>
      </c>
      <c r="F31" s="27">
        <v>0</v>
      </c>
      <c r="G31" s="28">
        <f t="shared" si="1"/>
        <v>1</v>
      </c>
      <c r="H31" s="29">
        <v>1</v>
      </c>
      <c r="I31" s="30">
        <v>0</v>
      </c>
    </row>
    <row r="32" spans="2:12" ht="15.75" thickBot="1" x14ac:dyDescent="0.3">
      <c r="B32" s="31"/>
      <c r="C32" s="32" t="s">
        <v>0</v>
      </c>
      <c r="D32" s="33">
        <f t="shared" ref="D32:I32" si="2">D20+D25+D27+D29+D31</f>
        <v>8424.0233333333381</v>
      </c>
      <c r="E32" s="33">
        <f t="shared" si="2"/>
        <v>1840.9769166666663</v>
      </c>
      <c r="F32" s="33">
        <f t="shared" si="2"/>
        <v>6583.0464166666707</v>
      </c>
      <c r="G32" s="34">
        <f t="shared" si="2"/>
        <v>8897</v>
      </c>
      <c r="H32" s="35">
        <f t="shared" si="2"/>
        <v>1985</v>
      </c>
      <c r="I32" s="36">
        <f t="shared" si="2"/>
        <v>6912</v>
      </c>
      <c r="K32" s="37"/>
      <c r="L32" s="37"/>
    </row>
    <row r="35" spans="2:8" ht="15.75" x14ac:dyDescent="0.25">
      <c r="B35" s="44" t="s">
        <v>35</v>
      </c>
      <c r="C35" s="44"/>
      <c r="D35" s="44"/>
      <c r="E35" s="44"/>
      <c r="F35" s="44"/>
      <c r="G35" s="44"/>
      <c r="H35" s="44"/>
    </row>
  </sheetData>
  <mergeCells count="6">
    <mergeCell ref="B35:H35"/>
    <mergeCell ref="B16:B20"/>
    <mergeCell ref="B21:B25"/>
    <mergeCell ref="B26:B27"/>
    <mergeCell ref="B28:B29"/>
    <mergeCell ref="B30:B31"/>
  </mergeCells>
  <pageMargins left="0.7" right="0.7" top="0.75" bottom="0.75" header="0.3" footer="0.3"/>
  <pageSetup paperSize="9" scale="4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781FE-F606-477F-9B86-E72324593751}">
  <dimension ref="A6:L35"/>
  <sheetViews>
    <sheetView zoomScale="90" zoomScaleNormal="90" workbookViewId="0">
      <selection activeCell="B9" sqref="B9"/>
    </sheetView>
  </sheetViews>
  <sheetFormatPr baseColWidth="10" defaultRowHeight="15" x14ac:dyDescent="0.25"/>
  <cols>
    <col min="1" max="1" width="11.42578125" style="3"/>
    <col min="2" max="2" width="15.140625" style="3" customWidth="1"/>
    <col min="3" max="3" width="41.5703125" style="3" bestFit="1" customWidth="1"/>
    <col min="4" max="4" width="19.28515625" style="3" customWidth="1"/>
    <col min="5" max="5" width="14.5703125" style="3" customWidth="1"/>
    <col min="6" max="6" width="14.42578125" style="3" customWidth="1"/>
    <col min="7" max="7" width="19.28515625" style="3" customWidth="1"/>
    <col min="8" max="9" width="11.42578125" style="4"/>
    <col min="10" max="16384" width="11.42578125" style="3"/>
  </cols>
  <sheetData>
    <row r="6" spans="1:9" ht="23.25" x14ac:dyDescent="0.25">
      <c r="A6" s="2" t="s">
        <v>20</v>
      </c>
    </row>
    <row r="9" spans="1:9" x14ac:dyDescent="0.25">
      <c r="B9" s="1" t="s">
        <v>38</v>
      </c>
    </row>
    <row r="10" spans="1:9" x14ac:dyDescent="0.25">
      <c r="B10" s="1" t="s">
        <v>28</v>
      </c>
    </row>
    <row r="11" spans="1:9" x14ac:dyDescent="0.25">
      <c r="B11" s="1"/>
    </row>
    <row r="12" spans="1:9" x14ac:dyDescent="0.25">
      <c r="B12" s="1" t="s">
        <v>29</v>
      </c>
    </row>
    <row r="14" spans="1:9" ht="15.75" thickBot="1" x14ac:dyDescent="0.3"/>
    <row r="15" spans="1:9" ht="52.5" customHeight="1" x14ac:dyDescent="0.25">
      <c r="B15" s="5"/>
      <c r="C15" s="6" t="s">
        <v>15</v>
      </c>
      <c r="D15" s="6" t="s">
        <v>8</v>
      </c>
      <c r="E15" s="7" t="s">
        <v>5</v>
      </c>
      <c r="F15" s="7" t="s">
        <v>6</v>
      </c>
      <c r="G15" s="8" t="s">
        <v>37</v>
      </c>
      <c r="H15" s="9" t="s">
        <v>5</v>
      </c>
      <c r="I15" s="10" t="s">
        <v>34</v>
      </c>
    </row>
    <row r="16" spans="1:9" x14ac:dyDescent="0.25">
      <c r="B16" s="45" t="s">
        <v>4</v>
      </c>
      <c r="C16" s="11" t="s">
        <v>14</v>
      </c>
      <c r="D16" s="12">
        <f t="shared" ref="D16:D31" si="0">SUM(E16:F16)</f>
        <v>24.104166666666668</v>
      </c>
      <c r="E16" s="12">
        <v>6</v>
      </c>
      <c r="F16" s="12">
        <v>18.104166666666668</v>
      </c>
      <c r="G16" s="13">
        <f t="shared" ref="G16:G31" si="1">SUM(H16:I16)</f>
        <v>25</v>
      </c>
      <c r="H16" s="13">
        <v>6</v>
      </c>
      <c r="I16" s="14">
        <v>19</v>
      </c>
    </row>
    <row r="17" spans="2:12" x14ac:dyDescent="0.25">
      <c r="B17" s="46"/>
      <c r="C17" s="15" t="s">
        <v>12</v>
      </c>
      <c r="D17" s="16">
        <f t="shared" si="0"/>
        <v>435.34125000000006</v>
      </c>
      <c r="E17" s="16">
        <v>73.750166666666658</v>
      </c>
      <c r="F17" s="16">
        <v>361.59108333333342</v>
      </c>
      <c r="G17" s="17">
        <f t="shared" si="1"/>
        <v>446</v>
      </c>
      <c r="H17" s="17">
        <v>75</v>
      </c>
      <c r="I17" s="18">
        <v>371</v>
      </c>
    </row>
    <row r="18" spans="2:12" x14ac:dyDescent="0.25">
      <c r="B18" s="46"/>
      <c r="C18" s="15" t="s">
        <v>10</v>
      </c>
      <c r="D18" s="16">
        <f t="shared" si="0"/>
        <v>485.9740833333334</v>
      </c>
      <c r="E18" s="16">
        <v>211.51925000000003</v>
      </c>
      <c r="F18" s="16">
        <v>274.4548333333334</v>
      </c>
      <c r="G18" s="17">
        <f t="shared" si="1"/>
        <v>518</v>
      </c>
      <c r="H18" s="17">
        <v>235</v>
      </c>
      <c r="I18" s="18">
        <v>283</v>
      </c>
    </row>
    <row r="19" spans="2:12" x14ac:dyDescent="0.25">
      <c r="B19" s="46"/>
      <c r="C19" s="15" t="s">
        <v>13</v>
      </c>
      <c r="D19" s="16">
        <f t="shared" si="0"/>
        <v>2804.6115000000009</v>
      </c>
      <c r="E19" s="16">
        <v>1021.1680833333329</v>
      </c>
      <c r="F19" s="16">
        <v>1783.4434166666679</v>
      </c>
      <c r="G19" s="17">
        <f t="shared" si="1"/>
        <v>3062</v>
      </c>
      <c r="H19" s="17">
        <v>1152</v>
      </c>
      <c r="I19" s="18">
        <v>1910</v>
      </c>
    </row>
    <row r="20" spans="2:12" x14ac:dyDescent="0.25">
      <c r="B20" s="47"/>
      <c r="C20" s="19"/>
      <c r="D20" s="20">
        <f t="shared" si="0"/>
        <v>3750.0310000000009</v>
      </c>
      <c r="E20" s="20">
        <v>1312.4374999999995</v>
      </c>
      <c r="F20" s="20">
        <v>2437.5935000000013</v>
      </c>
      <c r="G20" s="21">
        <f t="shared" si="1"/>
        <v>4051</v>
      </c>
      <c r="H20" s="22">
        <v>1468</v>
      </c>
      <c r="I20" s="23">
        <v>2583</v>
      </c>
    </row>
    <row r="21" spans="2:12" x14ac:dyDescent="0.25">
      <c r="B21" s="45" t="s">
        <v>3</v>
      </c>
      <c r="C21" s="11" t="s">
        <v>14</v>
      </c>
      <c r="D21" s="12">
        <f t="shared" si="0"/>
        <v>38.854166666666671</v>
      </c>
      <c r="E21" s="12">
        <v>7.8333333333333321</v>
      </c>
      <c r="F21" s="12">
        <v>31.020833333333336</v>
      </c>
      <c r="G21" s="13">
        <f t="shared" si="1"/>
        <v>39</v>
      </c>
      <c r="H21" s="13">
        <v>8</v>
      </c>
      <c r="I21" s="14">
        <v>31</v>
      </c>
    </row>
    <row r="22" spans="2:12" x14ac:dyDescent="0.25">
      <c r="B22" s="46"/>
      <c r="C22" s="15" t="s">
        <v>12</v>
      </c>
      <c r="D22" s="16">
        <f t="shared" si="0"/>
        <v>311.30125000000032</v>
      </c>
      <c r="E22" s="16">
        <v>32.374999999999993</v>
      </c>
      <c r="F22" s="16">
        <v>278.92625000000032</v>
      </c>
      <c r="G22" s="17">
        <f t="shared" si="1"/>
        <v>322</v>
      </c>
      <c r="H22" s="17">
        <v>33</v>
      </c>
      <c r="I22" s="18">
        <v>289</v>
      </c>
    </row>
    <row r="23" spans="2:12" x14ac:dyDescent="0.25">
      <c r="B23" s="46"/>
      <c r="C23" s="15" t="s">
        <v>10</v>
      </c>
      <c r="D23" s="16">
        <f t="shared" si="0"/>
        <v>408.93999999999988</v>
      </c>
      <c r="E23" s="16">
        <v>101.35991666666671</v>
      </c>
      <c r="F23" s="16">
        <v>307.58008333333316</v>
      </c>
      <c r="G23" s="17">
        <f t="shared" si="1"/>
        <v>441</v>
      </c>
      <c r="H23" s="17">
        <v>107</v>
      </c>
      <c r="I23" s="18">
        <v>334</v>
      </c>
    </row>
    <row r="24" spans="2:12" x14ac:dyDescent="0.25">
      <c r="B24" s="46"/>
      <c r="C24" s="15" t="s">
        <v>13</v>
      </c>
      <c r="D24" s="16">
        <f t="shared" si="0"/>
        <v>3774.665499999996</v>
      </c>
      <c r="E24" s="16">
        <v>322.73083333333301</v>
      </c>
      <c r="F24" s="16">
        <v>3451.9346666666629</v>
      </c>
      <c r="G24" s="17">
        <f t="shared" si="1"/>
        <v>4072</v>
      </c>
      <c r="H24" s="17">
        <v>372</v>
      </c>
      <c r="I24" s="18">
        <v>3700</v>
      </c>
    </row>
    <row r="25" spans="2:12" x14ac:dyDescent="0.25">
      <c r="B25" s="47"/>
      <c r="C25" s="19"/>
      <c r="D25" s="20">
        <f t="shared" si="0"/>
        <v>4533.7609166666625</v>
      </c>
      <c r="E25" s="20">
        <v>464.29908333333304</v>
      </c>
      <c r="F25" s="20">
        <v>4069.4618333333297</v>
      </c>
      <c r="G25" s="21">
        <f t="shared" si="1"/>
        <v>4874</v>
      </c>
      <c r="H25" s="22">
        <v>520</v>
      </c>
      <c r="I25" s="23">
        <v>4354</v>
      </c>
    </row>
    <row r="26" spans="2:12" x14ac:dyDescent="0.25">
      <c r="B26" s="46" t="s">
        <v>2</v>
      </c>
      <c r="C26" s="15" t="s">
        <v>13</v>
      </c>
      <c r="D26" s="16">
        <f t="shared" si="0"/>
        <v>24.155000000000001</v>
      </c>
      <c r="E26" s="16">
        <v>12.39166666666666</v>
      </c>
      <c r="F26" s="16">
        <v>11.763333333333341</v>
      </c>
      <c r="G26" s="17">
        <f t="shared" si="1"/>
        <v>27</v>
      </c>
      <c r="H26" s="17">
        <v>14</v>
      </c>
      <c r="I26" s="18">
        <v>13</v>
      </c>
    </row>
    <row r="27" spans="2:12" x14ac:dyDescent="0.25">
      <c r="B27" s="47"/>
      <c r="C27" s="19"/>
      <c r="D27" s="20">
        <f t="shared" si="0"/>
        <v>24.155000000000001</v>
      </c>
      <c r="E27" s="20">
        <v>12.39166666666666</v>
      </c>
      <c r="F27" s="20">
        <v>11.763333333333341</v>
      </c>
      <c r="G27" s="21">
        <f t="shared" si="1"/>
        <v>27</v>
      </c>
      <c r="H27" s="22">
        <v>14</v>
      </c>
      <c r="I27" s="23">
        <v>13</v>
      </c>
    </row>
    <row r="28" spans="2:12" x14ac:dyDescent="0.25">
      <c r="B28" s="45" t="s">
        <v>1</v>
      </c>
      <c r="C28" s="11" t="s">
        <v>12</v>
      </c>
      <c r="D28" s="24">
        <f t="shared" si="0"/>
        <v>0</v>
      </c>
      <c r="E28" s="25">
        <v>0</v>
      </c>
      <c r="F28" s="24">
        <v>0</v>
      </c>
      <c r="G28" s="13">
        <f t="shared" si="1"/>
        <v>0</v>
      </c>
      <c r="H28" s="13">
        <v>0</v>
      </c>
      <c r="I28" s="14">
        <v>0</v>
      </c>
    </row>
    <row r="29" spans="2:12" x14ac:dyDescent="0.25">
      <c r="B29" s="47"/>
      <c r="C29" s="19"/>
      <c r="D29" s="20">
        <f t="shared" si="0"/>
        <v>0</v>
      </c>
      <c r="E29" s="20">
        <v>0</v>
      </c>
      <c r="F29" s="20">
        <v>0</v>
      </c>
      <c r="G29" s="21">
        <f t="shared" si="1"/>
        <v>0</v>
      </c>
      <c r="H29" s="22">
        <v>0</v>
      </c>
      <c r="I29" s="23">
        <v>0</v>
      </c>
    </row>
    <row r="30" spans="2:12" x14ac:dyDescent="0.25">
      <c r="B30" s="45" t="s">
        <v>11</v>
      </c>
      <c r="C30" s="11" t="s">
        <v>10</v>
      </c>
      <c r="D30" s="25">
        <f t="shared" si="0"/>
        <v>1</v>
      </c>
      <c r="E30" s="25">
        <v>1</v>
      </c>
      <c r="F30" s="25">
        <v>0</v>
      </c>
      <c r="G30" s="13">
        <f t="shared" si="1"/>
        <v>1</v>
      </c>
      <c r="H30" s="13">
        <v>1</v>
      </c>
      <c r="I30" s="14">
        <v>0</v>
      </c>
    </row>
    <row r="31" spans="2:12" ht="15.75" thickBot="1" x14ac:dyDescent="0.3">
      <c r="B31" s="48"/>
      <c r="C31" s="26"/>
      <c r="D31" s="27">
        <f t="shared" si="0"/>
        <v>1</v>
      </c>
      <c r="E31" s="27">
        <v>1</v>
      </c>
      <c r="F31" s="27">
        <v>0</v>
      </c>
      <c r="G31" s="28">
        <f t="shared" si="1"/>
        <v>1</v>
      </c>
      <c r="H31" s="29">
        <v>1</v>
      </c>
      <c r="I31" s="30">
        <v>0</v>
      </c>
    </row>
    <row r="32" spans="2:12" ht="15.75" thickBot="1" x14ac:dyDescent="0.3">
      <c r="B32" s="31"/>
      <c r="C32" s="32" t="s">
        <v>0</v>
      </c>
      <c r="D32" s="33">
        <f t="shared" ref="D32:I32" si="2">D20+D25+D27+D29+D31</f>
        <v>8308.946916666664</v>
      </c>
      <c r="E32" s="33">
        <f t="shared" si="2"/>
        <v>1790.1282499999993</v>
      </c>
      <c r="F32" s="33">
        <f t="shared" si="2"/>
        <v>6518.8186666666643</v>
      </c>
      <c r="G32" s="34">
        <f t="shared" si="2"/>
        <v>8953</v>
      </c>
      <c r="H32" s="35">
        <f t="shared" si="2"/>
        <v>2003</v>
      </c>
      <c r="I32" s="36">
        <f t="shared" si="2"/>
        <v>6950</v>
      </c>
      <c r="K32" s="37"/>
      <c r="L32" s="37"/>
    </row>
    <row r="35" spans="2:8" ht="15.75" x14ac:dyDescent="0.25">
      <c r="B35" s="44" t="s">
        <v>35</v>
      </c>
      <c r="C35" s="44"/>
      <c r="D35" s="44"/>
      <c r="E35" s="44"/>
      <c r="F35" s="44"/>
      <c r="G35" s="44"/>
      <c r="H35" s="44"/>
    </row>
  </sheetData>
  <mergeCells count="6">
    <mergeCell ref="B16:B20"/>
    <mergeCell ref="B35:H35"/>
    <mergeCell ref="B21:B25"/>
    <mergeCell ref="B26:B27"/>
    <mergeCell ref="B28:B29"/>
    <mergeCell ref="B30:B31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7D3-E10A-4DF8-A5BF-3FCD9CBC79A9}">
  <dimension ref="A6:L35"/>
  <sheetViews>
    <sheetView zoomScale="90" zoomScaleNormal="90" workbookViewId="0">
      <selection activeCell="B12" sqref="B12:B13"/>
    </sheetView>
  </sheetViews>
  <sheetFormatPr baseColWidth="10" defaultRowHeight="15" x14ac:dyDescent="0.25"/>
  <cols>
    <col min="1" max="1" width="11.42578125" style="3"/>
    <col min="2" max="2" width="17.140625" style="3" customWidth="1"/>
    <col min="3" max="3" width="41.5703125" style="3" bestFit="1" customWidth="1"/>
    <col min="4" max="4" width="18.140625" style="3" bestFit="1" customWidth="1"/>
    <col min="5" max="5" width="13.85546875" style="3" customWidth="1"/>
    <col min="6" max="6" width="13.140625" style="3" customWidth="1"/>
    <col min="7" max="7" width="19.28515625" style="3" customWidth="1"/>
    <col min="8" max="9" width="11.42578125" style="4"/>
    <col min="10" max="16384" width="11.42578125" style="3"/>
  </cols>
  <sheetData>
    <row r="6" spans="1:9" ht="23.25" x14ac:dyDescent="0.25">
      <c r="A6" s="2" t="s">
        <v>21</v>
      </c>
    </row>
    <row r="9" spans="1:9" x14ac:dyDescent="0.25">
      <c r="B9" s="1" t="s">
        <v>36</v>
      </c>
    </row>
    <row r="10" spans="1:9" x14ac:dyDescent="0.25">
      <c r="B10" s="1" t="s">
        <v>30</v>
      </c>
    </row>
    <row r="11" spans="1:9" x14ac:dyDescent="0.25">
      <c r="B11" s="1"/>
    </row>
    <row r="12" spans="1:9" x14ac:dyDescent="0.25">
      <c r="B12" s="1" t="s">
        <v>29</v>
      </c>
    </row>
    <row r="14" spans="1:9" ht="15.75" thickBot="1" x14ac:dyDescent="0.3"/>
    <row r="15" spans="1:9" ht="27.75" x14ac:dyDescent="0.25">
      <c r="B15" s="5"/>
      <c r="C15" s="6" t="s">
        <v>15</v>
      </c>
      <c r="D15" s="6" t="s">
        <v>9</v>
      </c>
      <c r="E15" s="7" t="s">
        <v>5</v>
      </c>
      <c r="F15" s="7" t="s">
        <v>6</v>
      </c>
      <c r="G15" s="8" t="s">
        <v>33</v>
      </c>
      <c r="H15" s="9" t="s">
        <v>5</v>
      </c>
      <c r="I15" s="10" t="s">
        <v>34</v>
      </c>
    </row>
    <row r="16" spans="1:9" x14ac:dyDescent="0.25">
      <c r="B16" s="45" t="s">
        <v>4</v>
      </c>
      <c r="C16" s="11" t="s">
        <v>14</v>
      </c>
      <c r="D16" s="12">
        <f t="shared" ref="D16:D27" si="0">SUM(E16:F16)</f>
        <v>24.333333333333329</v>
      </c>
      <c r="E16" s="12">
        <v>6.3333333333333339</v>
      </c>
      <c r="F16" s="12">
        <v>17.999999999999996</v>
      </c>
      <c r="G16" s="13">
        <f t="shared" ref="G16:G31" si="1">SUM(H16:I16)</f>
        <v>23</v>
      </c>
      <c r="H16" s="13">
        <v>6</v>
      </c>
      <c r="I16" s="14">
        <v>17</v>
      </c>
    </row>
    <row r="17" spans="2:12" x14ac:dyDescent="0.25">
      <c r="B17" s="46"/>
      <c r="C17" s="15" t="s">
        <v>12</v>
      </c>
      <c r="D17" s="16">
        <f t="shared" si="0"/>
        <v>437.65133333333296</v>
      </c>
      <c r="E17" s="16">
        <v>76.551500000000033</v>
      </c>
      <c r="F17" s="16">
        <v>361.09983333333292</v>
      </c>
      <c r="G17" s="17">
        <f t="shared" si="1"/>
        <v>443</v>
      </c>
      <c r="H17" s="17">
        <v>78</v>
      </c>
      <c r="I17" s="18">
        <v>365</v>
      </c>
    </row>
    <row r="18" spans="2:12" x14ac:dyDescent="0.25">
      <c r="B18" s="46"/>
      <c r="C18" s="15" t="s">
        <v>10</v>
      </c>
      <c r="D18" s="16">
        <f t="shared" si="0"/>
        <v>470.47391666666664</v>
      </c>
      <c r="E18" s="16">
        <v>206.82766666666657</v>
      </c>
      <c r="F18" s="16">
        <v>263.64625000000007</v>
      </c>
      <c r="G18" s="17">
        <f t="shared" si="1"/>
        <v>511</v>
      </c>
      <c r="H18" s="17">
        <v>226</v>
      </c>
      <c r="I18" s="18">
        <v>285</v>
      </c>
    </row>
    <row r="19" spans="2:12" x14ac:dyDescent="0.25">
      <c r="B19" s="46"/>
      <c r="C19" s="15" t="s">
        <v>13</v>
      </c>
      <c r="D19" s="16">
        <f t="shared" si="0"/>
        <v>2762.1062499999998</v>
      </c>
      <c r="E19" s="16">
        <v>1007.6983333333339</v>
      </c>
      <c r="F19" s="16">
        <v>1754.4079166666661</v>
      </c>
      <c r="G19" s="17">
        <f t="shared" si="1"/>
        <v>3011</v>
      </c>
      <c r="H19" s="17">
        <v>1124</v>
      </c>
      <c r="I19" s="18">
        <v>1887</v>
      </c>
    </row>
    <row r="20" spans="2:12" x14ac:dyDescent="0.25">
      <c r="B20" s="47"/>
      <c r="C20" s="19"/>
      <c r="D20" s="20">
        <f t="shared" si="0"/>
        <v>3694.5648333333329</v>
      </c>
      <c r="E20" s="20">
        <v>1297.4108333333338</v>
      </c>
      <c r="F20" s="20">
        <v>2397.1539999999991</v>
      </c>
      <c r="G20" s="21">
        <f t="shared" si="1"/>
        <v>3988</v>
      </c>
      <c r="H20" s="22">
        <v>1434</v>
      </c>
      <c r="I20" s="23">
        <v>2554</v>
      </c>
    </row>
    <row r="21" spans="2:12" x14ac:dyDescent="0.25">
      <c r="B21" s="45" t="s">
        <v>3</v>
      </c>
      <c r="C21" s="11" t="s">
        <v>14</v>
      </c>
      <c r="D21" s="12">
        <f t="shared" si="0"/>
        <v>38.208333333333329</v>
      </c>
      <c r="E21" s="12">
        <v>8.1666666666666679</v>
      </c>
      <c r="F21" s="12">
        <v>30.041666666666664</v>
      </c>
      <c r="G21" s="13">
        <f t="shared" si="1"/>
        <v>45</v>
      </c>
      <c r="H21" s="13">
        <v>8</v>
      </c>
      <c r="I21" s="14">
        <v>37</v>
      </c>
    </row>
    <row r="22" spans="2:12" x14ac:dyDescent="0.25">
      <c r="B22" s="46"/>
      <c r="C22" s="15" t="s">
        <v>12</v>
      </c>
      <c r="D22" s="16">
        <f t="shared" si="0"/>
        <v>320.03666666666663</v>
      </c>
      <c r="E22" s="16">
        <v>33.31666666666667</v>
      </c>
      <c r="F22" s="16">
        <v>286.71999999999997</v>
      </c>
      <c r="G22" s="17">
        <f t="shared" si="1"/>
        <v>326</v>
      </c>
      <c r="H22" s="17">
        <v>34</v>
      </c>
      <c r="I22" s="18">
        <v>292</v>
      </c>
    </row>
    <row r="23" spans="2:12" x14ac:dyDescent="0.25">
      <c r="B23" s="46"/>
      <c r="C23" s="15" t="s">
        <v>10</v>
      </c>
      <c r="D23" s="16">
        <f t="shared" si="0"/>
        <v>414.15908333333323</v>
      </c>
      <c r="E23" s="16">
        <v>102.56858333333334</v>
      </c>
      <c r="F23" s="16">
        <v>311.59049999999991</v>
      </c>
      <c r="G23" s="17">
        <f t="shared" si="1"/>
        <v>440</v>
      </c>
      <c r="H23" s="17">
        <v>108</v>
      </c>
      <c r="I23" s="18">
        <v>332</v>
      </c>
    </row>
    <row r="24" spans="2:12" x14ac:dyDescent="0.25">
      <c r="B24" s="46"/>
      <c r="C24" s="15" t="s">
        <v>13</v>
      </c>
      <c r="D24" s="16">
        <f t="shared" si="0"/>
        <v>3680.8184166666661</v>
      </c>
      <c r="E24" s="16">
        <v>285.30783333333335</v>
      </c>
      <c r="F24" s="16">
        <v>3395.5105833333328</v>
      </c>
      <c r="G24" s="17">
        <f t="shared" si="1"/>
        <v>3866</v>
      </c>
      <c r="H24" s="17">
        <v>304</v>
      </c>
      <c r="I24" s="18">
        <v>3562</v>
      </c>
    </row>
    <row r="25" spans="2:12" x14ac:dyDescent="0.25">
      <c r="B25" s="47"/>
      <c r="C25" s="19"/>
      <c r="D25" s="20">
        <f t="shared" si="0"/>
        <v>4453.2224999999989</v>
      </c>
      <c r="E25" s="20">
        <v>429.35975000000002</v>
      </c>
      <c r="F25" s="20">
        <v>4023.8627499999993</v>
      </c>
      <c r="G25" s="21">
        <f t="shared" si="1"/>
        <v>4677</v>
      </c>
      <c r="H25" s="22">
        <v>454</v>
      </c>
      <c r="I25" s="23">
        <v>4223</v>
      </c>
    </row>
    <row r="26" spans="2:12" x14ac:dyDescent="0.25">
      <c r="B26" s="46" t="s">
        <v>2</v>
      </c>
      <c r="C26" s="15" t="s">
        <v>13</v>
      </c>
      <c r="D26" s="16">
        <f t="shared" si="0"/>
        <v>23.528333333333357</v>
      </c>
      <c r="E26" s="16">
        <v>12.37500000000003</v>
      </c>
      <c r="F26" s="16">
        <v>11.153333333333329</v>
      </c>
      <c r="G26" s="17">
        <f t="shared" si="1"/>
        <v>28</v>
      </c>
      <c r="H26" s="17">
        <v>15</v>
      </c>
      <c r="I26" s="18">
        <v>13</v>
      </c>
    </row>
    <row r="27" spans="2:12" x14ac:dyDescent="0.25">
      <c r="B27" s="47"/>
      <c r="C27" s="19"/>
      <c r="D27" s="20">
        <f t="shared" si="0"/>
        <v>23.528333333333357</v>
      </c>
      <c r="E27" s="20">
        <v>12.37500000000003</v>
      </c>
      <c r="F27" s="20">
        <v>11.153333333333329</v>
      </c>
      <c r="G27" s="21">
        <f t="shared" si="1"/>
        <v>28</v>
      </c>
      <c r="H27" s="22">
        <v>15</v>
      </c>
      <c r="I27" s="23">
        <v>13</v>
      </c>
    </row>
    <row r="28" spans="2:12" x14ac:dyDescent="0.25">
      <c r="B28" s="45" t="s">
        <v>1</v>
      </c>
      <c r="C28" s="11" t="s">
        <v>12</v>
      </c>
      <c r="D28" s="24">
        <v>0.92</v>
      </c>
      <c r="E28" s="25">
        <v>0</v>
      </c>
      <c r="F28" s="24">
        <v>0.92</v>
      </c>
      <c r="G28" s="13">
        <f t="shared" si="1"/>
        <v>1</v>
      </c>
      <c r="H28" s="13">
        <v>0</v>
      </c>
      <c r="I28" s="14">
        <v>1</v>
      </c>
    </row>
    <row r="29" spans="2:12" x14ac:dyDescent="0.25">
      <c r="B29" s="47"/>
      <c r="C29" s="19"/>
      <c r="D29" s="20">
        <v>0.92</v>
      </c>
      <c r="E29" s="20">
        <v>0</v>
      </c>
      <c r="F29" s="20">
        <v>0.92</v>
      </c>
      <c r="G29" s="21">
        <f t="shared" si="1"/>
        <v>1</v>
      </c>
      <c r="H29" s="22">
        <v>0</v>
      </c>
      <c r="I29" s="23">
        <v>1</v>
      </c>
    </row>
    <row r="30" spans="2:12" x14ac:dyDescent="0.25">
      <c r="B30" s="45" t="s">
        <v>11</v>
      </c>
      <c r="C30" s="11" t="s">
        <v>10</v>
      </c>
      <c r="D30" s="25">
        <v>1</v>
      </c>
      <c r="E30" s="25">
        <v>1</v>
      </c>
      <c r="F30" s="25">
        <v>0</v>
      </c>
      <c r="G30" s="13">
        <f t="shared" si="1"/>
        <v>1</v>
      </c>
      <c r="H30" s="13">
        <v>1</v>
      </c>
      <c r="I30" s="14">
        <v>0</v>
      </c>
    </row>
    <row r="31" spans="2:12" ht="15.75" thickBot="1" x14ac:dyDescent="0.3">
      <c r="B31" s="48"/>
      <c r="C31" s="26"/>
      <c r="D31" s="27">
        <v>1</v>
      </c>
      <c r="E31" s="27">
        <v>1</v>
      </c>
      <c r="F31" s="27">
        <v>0</v>
      </c>
      <c r="G31" s="28">
        <f t="shared" si="1"/>
        <v>1</v>
      </c>
      <c r="H31" s="29">
        <v>1</v>
      </c>
      <c r="I31" s="30">
        <v>0</v>
      </c>
    </row>
    <row r="32" spans="2:12" ht="15.75" thickBot="1" x14ac:dyDescent="0.3">
      <c r="B32" s="31"/>
      <c r="C32" s="32" t="s">
        <v>0</v>
      </c>
      <c r="D32" s="33">
        <f t="shared" ref="D32:I32" si="2">D20+D25+D27+D29+D31</f>
        <v>8173.2356666666656</v>
      </c>
      <c r="E32" s="33">
        <f t="shared" si="2"/>
        <v>1740.1455833333339</v>
      </c>
      <c r="F32" s="33">
        <f t="shared" si="2"/>
        <v>6433.0900833333326</v>
      </c>
      <c r="G32" s="34">
        <f t="shared" si="2"/>
        <v>8695</v>
      </c>
      <c r="H32" s="35">
        <f t="shared" si="2"/>
        <v>1904</v>
      </c>
      <c r="I32" s="36">
        <f t="shared" si="2"/>
        <v>6791</v>
      </c>
      <c r="K32" s="37"/>
      <c r="L32" s="37"/>
    </row>
    <row r="35" spans="2:8" ht="15.75" x14ac:dyDescent="0.25">
      <c r="B35" s="44" t="s">
        <v>35</v>
      </c>
      <c r="C35" s="44"/>
      <c r="D35" s="44"/>
      <c r="E35" s="44"/>
      <c r="F35" s="44"/>
      <c r="G35" s="44"/>
      <c r="H35" s="44"/>
    </row>
  </sheetData>
  <mergeCells count="6">
    <mergeCell ref="B35:H35"/>
    <mergeCell ref="B26:B27"/>
    <mergeCell ref="B28:B29"/>
    <mergeCell ref="B30:B31"/>
    <mergeCell ref="B16:B20"/>
    <mergeCell ref="B21:B25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65242-6AF5-453A-ACD1-CCE0B492A885}">
  <dimension ref="A6:L36"/>
  <sheetViews>
    <sheetView zoomScale="90" zoomScaleNormal="90" workbookViewId="0">
      <selection activeCell="C34" sqref="C34"/>
    </sheetView>
  </sheetViews>
  <sheetFormatPr baseColWidth="10" defaultRowHeight="15" x14ac:dyDescent="0.25"/>
  <cols>
    <col min="1" max="1" width="11.42578125" style="3"/>
    <col min="2" max="2" width="17.5703125" style="3" customWidth="1"/>
    <col min="3" max="3" width="41.5703125" style="3" bestFit="1" customWidth="1"/>
    <col min="4" max="4" width="18.140625" style="3" bestFit="1" customWidth="1"/>
    <col min="5" max="5" width="15.85546875" style="3" customWidth="1"/>
    <col min="6" max="6" width="11.42578125" style="3"/>
    <col min="7" max="7" width="19.28515625" style="3" customWidth="1"/>
    <col min="8" max="9" width="11.42578125" style="4"/>
    <col min="10" max="16384" width="11.42578125" style="3"/>
  </cols>
  <sheetData>
    <row r="6" spans="1:9" ht="23.25" x14ac:dyDescent="0.25">
      <c r="A6" s="2" t="s">
        <v>18</v>
      </c>
    </row>
    <row r="9" spans="1:9" x14ac:dyDescent="0.25">
      <c r="B9" s="1" t="s">
        <v>43</v>
      </c>
    </row>
    <row r="10" spans="1:9" x14ac:dyDescent="0.25">
      <c r="B10" s="1" t="s">
        <v>31</v>
      </c>
    </row>
    <row r="11" spans="1:9" x14ac:dyDescent="0.25">
      <c r="B11" s="1"/>
    </row>
    <row r="12" spans="1:9" x14ac:dyDescent="0.25">
      <c r="B12" s="1" t="s">
        <v>29</v>
      </c>
    </row>
    <row r="14" spans="1:9" ht="15.75" thickBot="1" x14ac:dyDescent="0.3"/>
    <row r="15" spans="1:9" ht="27.75" x14ac:dyDescent="0.25">
      <c r="B15" s="5"/>
      <c r="C15" s="6" t="s">
        <v>15</v>
      </c>
      <c r="D15" s="6" t="s">
        <v>16</v>
      </c>
      <c r="E15" s="7" t="s">
        <v>5</v>
      </c>
      <c r="F15" s="7" t="s">
        <v>6</v>
      </c>
      <c r="G15" s="8" t="s">
        <v>42</v>
      </c>
      <c r="H15" s="9" t="s">
        <v>5</v>
      </c>
      <c r="I15" s="10" t="s">
        <v>34</v>
      </c>
    </row>
    <row r="16" spans="1:9" x14ac:dyDescent="0.25">
      <c r="B16" s="45" t="s">
        <v>4</v>
      </c>
      <c r="C16" s="11" t="s">
        <v>14</v>
      </c>
      <c r="D16" s="12">
        <f t="shared" ref="D16:D32" si="0">SUM(E16:F16)</f>
        <v>32.083333333333329</v>
      </c>
      <c r="E16" s="12">
        <v>7</v>
      </c>
      <c r="F16" s="12">
        <v>25.083333333333329</v>
      </c>
      <c r="G16" s="13">
        <f t="shared" ref="G16:G32" si="1">SUM(H16:I16)</f>
        <v>33</v>
      </c>
      <c r="H16" s="13">
        <v>7</v>
      </c>
      <c r="I16" s="14">
        <v>26</v>
      </c>
    </row>
    <row r="17" spans="1:9" x14ac:dyDescent="0.25">
      <c r="B17" s="46"/>
      <c r="C17" s="15" t="s">
        <v>12</v>
      </c>
      <c r="D17" s="16">
        <f t="shared" si="0"/>
        <v>439.00258333333369</v>
      </c>
      <c r="E17" s="16">
        <v>75.02033333333334</v>
      </c>
      <c r="F17" s="16">
        <v>363.98225000000036</v>
      </c>
      <c r="G17" s="17">
        <f t="shared" si="1"/>
        <v>463</v>
      </c>
      <c r="H17" s="17">
        <v>80</v>
      </c>
      <c r="I17" s="18">
        <v>383</v>
      </c>
    </row>
    <row r="18" spans="1:9" x14ac:dyDescent="0.25">
      <c r="B18" s="46"/>
      <c r="C18" s="15" t="s">
        <v>10</v>
      </c>
      <c r="D18" s="16">
        <f t="shared" si="0"/>
        <v>443.70991666666669</v>
      </c>
      <c r="E18" s="16">
        <v>197.48675</v>
      </c>
      <c r="F18" s="16">
        <v>246.22316666666666</v>
      </c>
      <c r="G18" s="17">
        <f t="shared" si="1"/>
        <v>483</v>
      </c>
      <c r="H18" s="17">
        <v>219</v>
      </c>
      <c r="I18" s="18">
        <v>264</v>
      </c>
    </row>
    <row r="19" spans="1:9" x14ac:dyDescent="0.25">
      <c r="B19" s="46"/>
      <c r="C19" s="15" t="s">
        <v>13</v>
      </c>
      <c r="D19" s="16">
        <f t="shared" si="0"/>
        <v>2708.6038333333317</v>
      </c>
      <c r="E19" s="16">
        <v>972.29250000000036</v>
      </c>
      <c r="F19" s="16">
        <v>1736.3113333333315</v>
      </c>
      <c r="G19" s="17">
        <f t="shared" si="1"/>
        <v>2873</v>
      </c>
      <c r="H19" s="17">
        <v>1052</v>
      </c>
      <c r="I19" s="18">
        <v>1821</v>
      </c>
    </row>
    <row r="20" spans="1:9" x14ac:dyDescent="0.25">
      <c r="B20" s="47"/>
      <c r="C20" s="19"/>
      <c r="D20" s="20">
        <f t="shared" si="0"/>
        <v>3623.3996666666653</v>
      </c>
      <c r="E20" s="20">
        <v>1251.7995833333337</v>
      </c>
      <c r="F20" s="20">
        <v>2371.6000833333319</v>
      </c>
      <c r="G20" s="21">
        <f t="shared" si="1"/>
        <v>3852</v>
      </c>
      <c r="H20" s="22">
        <v>1358</v>
      </c>
      <c r="I20" s="23">
        <v>2494</v>
      </c>
    </row>
    <row r="21" spans="1:9" x14ac:dyDescent="0.25">
      <c r="B21" s="45" t="s">
        <v>3</v>
      </c>
      <c r="C21" s="11" t="s">
        <v>14</v>
      </c>
      <c r="D21" s="12">
        <f t="shared" si="0"/>
        <v>34.583333333333336</v>
      </c>
      <c r="E21" s="12">
        <v>6.6666666666666661</v>
      </c>
      <c r="F21" s="12">
        <v>27.916666666666668</v>
      </c>
      <c r="G21" s="13">
        <f t="shared" si="1"/>
        <v>38</v>
      </c>
      <c r="H21" s="13">
        <v>8</v>
      </c>
      <c r="I21" s="14">
        <v>30</v>
      </c>
    </row>
    <row r="22" spans="1:9" x14ac:dyDescent="0.25">
      <c r="B22" s="46"/>
      <c r="C22" s="15" t="s">
        <v>12</v>
      </c>
      <c r="D22" s="16">
        <f t="shared" si="0"/>
        <v>318.00750000000028</v>
      </c>
      <c r="E22" s="16">
        <v>33.604166666666664</v>
      </c>
      <c r="F22" s="16">
        <v>284.40333333333359</v>
      </c>
      <c r="G22" s="17">
        <f t="shared" si="1"/>
        <v>325</v>
      </c>
      <c r="H22" s="17">
        <v>33</v>
      </c>
      <c r="I22" s="18">
        <v>292</v>
      </c>
    </row>
    <row r="23" spans="1:9" x14ac:dyDescent="0.25">
      <c r="A23" s="43"/>
      <c r="B23" s="46"/>
      <c r="C23" s="15" t="s">
        <v>10</v>
      </c>
      <c r="D23" s="16">
        <f t="shared" si="0"/>
        <v>420.33499999999992</v>
      </c>
      <c r="E23" s="16">
        <v>102.52400000000002</v>
      </c>
      <c r="F23" s="16">
        <v>317.81099999999992</v>
      </c>
      <c r="G23" s="17">
        <f t="shared" si="1"/>
        <v>444</v>
      </c>
      <c r="H23" s="17">
        <v>110</v>
      </c>
      <c r="I23" s="18">
        <v>334</v>
      </c>
    </row>
    <row r="24" spans="1:9" x14ac:dyDescent="0.25">
      <c r="B24" s="46"/>
      <c r="C24" s="15" t="s">
        <v>13</v>
      </c>
      <c r="D24" s="16">
        <f t="shared" si="0"/>
        <v>3584.8864999999955</v>
      </c>
      <c r="E24" s="16">
        <v>256.37724999999966</v>
      </c>
      <c r="F24" s="16">
        <v>3328.509249999996</v>
      </c>
      <c r="G24" s="17">
        <f t="shared" si="1"/>
        <v>3831</v>
      </c>
      <c r="H24" s="17">
        <v>285</v>
      </c>
      <c r="I24" s="18">
        <v>3546</v>
      </c>
    </row>
    <row r="25" spans="1:9" x14ac:dyDescent="0.25">
      <c r="B25" s="47"/>
      <c r="C25" s="19"/>
      <c r="D25" s="20">
        <f t="shared" si="0"/>
        <v>4357.8123333333297</v>
      </c>
      <c r="E25" s="20">
        <v>399.17208333333303</v>
      </c>
      <c r="F25" s="20">
        <v>3958.6402499999963</v>
      </c>
      <c r="G25" s="21">
        <f t="shared" si="1"/>
        <v>4638</v>
      </c>
      <c r="H25" s="22">
        <v>436</v>
      </c>
      <c r="I25" s="23">
        <v>4202</v>
      </c>
    </row>
    <row r="26" spans="1:9" x14ac:dyDescent="0.25">
      <c r="B26" s="46" t="s">
        <v>2</v>
      </c>
      <c r="C26" s="15" t="s">
        <v>13</v>
      </c>
      <c r="D26" s="16">
        <f t="shared" si="0"/>
        <v>20.61500000000003</v>
      </c>
      <c r="E26" s="16">
        <v>11.866666666666699</v>
      </c>
      <c r="F26" s="16">
        <v>8.7483333333333295</v>
      </c>
      <c r="G26" s="17">
        <f t="shared" si="1"/>
        <v>25</v>
      </c>
      <c r="H26" s="17">
        <v>14</v>
      </c>
      <c r="I26" s="18">
        <v>11</v>
      </c>
    </row>
    <row r="27" spans="1:9" x14ac:dyDescent="0.25">
      <c r="B27" s="47"/>
      <c r="C27" s="19"/>
      <c r="D27" s="20">
        <f t="shared" si="0"/>
        <v>20.61500000000003</v>
      </c>
      <c r="E27" s="20">
        <v>11.866666666666699</v>
      </c>
      <c r="F27" s="20">
        <v>8.7483333333333295</v>
      </c>
      <c r="G27" s="21">
        <f t="shared" si="1"/>
        <v>25</v>
      </c>
      <c r="H27" s="22">
        <v>14</v>
      </c>
      <c r="I27" s="23">
        <v>11</v>
      </c>
    </row>
    <row r="28" spans="1:9" x14ac:dyDescent="0.25">
      <c r="B28" s="45" t="s">
        <v>1</v>
      </c>
      <c r="C28" s="11" t="s">
        <v>12</v>
      </c>
      <c r="D28" s="12">
        <f t="shared" si="0"/>
        <v>1</v>
      </c>
      <c r="E28" s="25">
        <v>0</v>
      </c>
      <c r="F28" s="25">
        <v>1</v>
      </c>
      <c r="G28" s="13">
        <f t="shared" si="1"/>
        <v>1</v>
      </c>
      <c r="H28" s="13">
        <v>0</v>
      </c>
      <c r="I28" s="14">
        <v>1</v>
      </c>
    </row>
    <row r="29" spans="1:9" x14ac:dyDescent="0.25">
      <c r="B29" s="46"/>
      <c r="C29" s="15" t="s">
        <v>10</v>
      </c>
      <c r="D29" s="16">
        <f t="shared" si="0"/>
        <v>0.92</v>
      </c>
      <c r="E29" s="40">
        <v>0.92</v>
      </c>
      <c r="F29" s="41">
        <v>0</v>
      </c>
      <c r="G29" s="17">
        <f t="shared" si="1"/>
        <v>1</v>
      </c>
      <c r="H29" s="42">
        <v>1</v>
      </c>
      <c r="I29" s="18">
        <v>0</v>
      </c>
    </row>
    <row r="30" spans="1:9" x14ac:dyDescent="0.25">
      <c r="B30" s="47"/>
      <c r="C30" s="19"/>
      <c r="D30" s="20">
        <f t="shared" si="0"/>
        <v>1.92</v>
      </c>
      <c r="E30" s="20">
        <v>0.92</v>
      </c>
      <c r="F30" s="20">
        <v>1</v>
      </c>
      <c r="G30" s="21">
        <f t="shared" si="1"/>
        <v>2</v>
      </c>
      <c r="H30" s="22">
        <v>1</v>
      </c>
      <c r="I30" s="23">
        <v>1</v>
      </c>
    </row>
    <row r="31" spans="1:9" x14ac:dyDescent="0.25">
      <c r="B31" s="45" t="s">
        <v>11</v>
      </c>
      <c r="C31" s="11" t="s">
        <v>10</v>
      </c>
      <c r="D31" s="25">
        <f t="shared" si="0"/>
        <v>0.33</v>
      </c>
      <c r="E31" s="25">
        <v>0.33</v>
      </c>
      <c r="F31" s="25">
        <v>0</v>
      </c>
      <c r="G31" s="13">
        <f t="shared" si="1"/>
        <v>1</v>
      </c>
      <c r="H31" s="13">
        <v>1</v>
      </c>
      <c r="I31" s="14">
        <v>0</v>
      </c>
    </row>
    <row r="32" spans="1:9" ht="15.75" thickBot="1" x14ac:dyDescent="0.3">
      <c r="B32" s="48"/>
      <c r="C32" s="26"/>
      <c r="D32" s="27">
        <f t="shared" si="0"/>
        <v>0.33</v>
      </c>
      <c r="E32" s="27">
        <v>0.33</v>
      </c>
      <c r="F32" s="27">
        <v>0</v>
      </c>
      <c r="G32" s="28">
        <f t="shared" si="1"/>
        <v>1</v>
      </c>
      <c r="H32" s="29">
        <v>1</v>
      </c>
      <c r="I32" s="30">
        <v>0</v>
      </c>
    </row>
    <row r="33" spans="2:12" ht="15.75" thickBot="1" x14ac:dyDescent="0.3">
      <c r="B33" s="31"/>
      <c r="C33" s="32" t="s">
        <v>0</v>
      </c>
      <c r="D33" s="33">
        <f t="shared" ref="D33:I33" si="2">D20+D25+D27+D30+D32</f>
        <v>8004.0769999999948</v>
      </c>
      <c r="E33" s="33">
        <f t="shared" si="2"/>
        <v>1664.0883333333336</v>
      </c>
      <c r="F33" s="33">
        <f t="shared" si="2"/>
        <v>6339.9886666666607</v>
      </c>
      <c r="G33" s="34">
        <f t="shared" si="2"/>
        <v>8518</v>
      </c>
      <c r="H33" s="35">
        <f t="shared" si="2"/>
        <v>1810</v>
      </c>
      <c r="I33" s="36">
        <f t="shared" si="2"/>
        <v>6708</v>
      </c>
      <c r="K33" s="37"/>
      <c r="L33" s="37"/>
    </row>
    <row r="36" spans="2:12" x14ac:dyDescent="0.25">
      <c r="B36" s="44" t="s">
        <v>22</v>
      </c>
      <c r="C36" s="44"/>
      <c r="D36" s="44"/>
      <c r="E36" s="44"/>
      <c r="F36" s="44"/>
      <c r="G36" s="44"/>
      <c r="H36" s="44"/>
    </row>
  </sheetData>
  <mergeCells count="6">
    <mergeCell ref="B36:H36"/>
    <mergeCell ref="B28:B30"/>
    <mergeCell ref="B31:B32"/>
    <mergeCell ref="B16:B20"/>
    <mergeCell ref="B21:B25"/>
    <mergeCell ref="B26:B27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EDCD8-CCAE-4DE4-B57B-CCCDB1164FFA}">
  <dimension ref="A6:L34"/>
  <sheetViews>
    <sheetView zoomScale="90" zoomScaleNormal="90" workbookViewId="0">
      <selection activeCell="C21" sqref="C21"/>
    </sheetView>
  </sheetViews>
  <sheetFormatPr baseColWidth="10" defaultRowHeight="15" x14ac:dyDescent="0.25"/>
  <cols>
    <col min="1" max="1" width="11.42578125" style="3"/>
    <col min="2" max="2" width="15.140625" style="3" customWidth="1"/>
    <col min="3" max="3" width="38.140625" style="3" bestFit="1" customWidth="1"/>
    <col min="4" max="4" width="18.140625" style="3" bestFit="1" customWidth="1"/>
    <col min="5" max="5" width="13.28515625" style="3" customWidth="1"/>
    <col min="6" max="6" width="15.5703125" style="3" customWidth="1"/>
    <col min="7" max="7" width="19.28515625" style="3" customWidth="1"/>
    <col min="8" max="9" width="11.42578125" style="4"/>
    <col min="10" max="16384" width="11.42578125" style="3"/>
  </cols>
  <sheetData>
    <row r="6" spans="1:9" ht="23.25" x14ac:dyDescent="0.25">
      <c r="A6" s="2" t="s">
        <v>23</v>
      </c>
    </row>
    <row r="9" spans="1:9" s="39" customFormat="1" x14ac:dyDescent="0.25">
      <c r="B9" s="1" t="s">
        <v>41</v>
      </c>
    </row>
    <row r="10" spans="1:9" s="39" customFormat="1" x14ac:dyDescent="0.25">
      <c r="B10" s="1" t="s">
        <v>32</v>
      </c>
    </row>
    <row r="11" spans="1:9" s="39" customFormat="1" x14ac:dyDescent="0.25">
      <c r="B11" s="1"/>
    </row>
    <row r="12" spans="1:9" s="39" customFormat="1" x14ac:dyDescent="0.25">
      <c r="B12" s="1" t="s">
        <v>29</v>
      </c>
    </row>
    <row r="14" spans="1:9" ht="15.75" thickBot="1" x14ac:dyDescent="0.3"/>
    <row r="15" spans="1:9" ht="27.75" x14ac:dyDescent="0.25">
      <c r="B15" s="5"/>
      <c r="C15" s="6" t="s">
        <v>15</v>
      </c>
      <c r="D15" s="6" t="s">
        <v>17</v>
      </c>
      <c r="E15" s="7" t="s">
        <v>5</v>
      </c>
      <c r="F15" s="7" t="s">
        <v>6</v>
      </c>
      <c r="G15" s="8" t="s">
        <v>40</v>
      </c>
      <c r="H15" s="9" t="s">
        <v>5</v>
      </c>
      <c r="I15" s="10" t="s">
        <v>34</v>
      </c>
    </row>
    <row r="16" spans="1:9" x14ac:dyDescent="0.25">
      <c r="B16" s="45" t="s">
        <v>4</v>
      </c>
      <c r="C16" s="11" t="s">
        <v>14</v>
      </c>
      <c r="D16" s="12">
        <f t="shared" ref="D16:D30" si="0">SUM(E16:F16)</f>
        <v>27.771583333333325</v>
      </c>
      <c r="E16" s="12">
        <v>4.9999999999999991</v>
      </c>
      <c r="F16" s="12">
        <v>22.771583333333325</v>
      </c>
      <c r="G16" s="13">
        <f t="shared" ref="G16:G30" si="1">SUM(H16:I16)</f>
        <v>35</v>
      </c>
      <c r="H16" s="13">
        <v>7</v>
      </c>
      <c r="I16" s="14">
        <v>28</v>
      </c>
    </row>
    <row r="17" spans="2:12" x14ac:dyDescent="0.25">
      <c r="B17" s="46"/>
      <c r="C17" s="15" t="s">
        <v>12</v>
      </c>
      <c r="D17" s="16">
        <f t="shared" si="0"/>
        <v>424.13708333333312</v>
      </c>
      <c r="E17" s="16">
        <v>71.150499999999951</v>
      </c>
      <c r="F17" s="16">
        <v>352.98658333333316</v>
      </c>
      <c r="G17" s="17">
        <f t="shared" si="1"/>
        <v>449</v>
      </c>
      <c r="H17" s="17">
        <v>74</v>
      </c>
      <c r="I17" s="18">
        <v>375</v>
      </c>
    </row>
    <row r="18" spans="2:12" x14ac:dyDescent="0.25">
      <c r="B18" s="46"/>
      <c r="C18" s="15" t="s">
        <v>10</v>
      </c>
      <c r="D18" s="16">
        <f t="shared" si="0"/>
        <v>440.01375000000007</v>
      </c>
      <c r="E18" s="16">
        <v>194.56025</v>
      </c>
      <c r="F18" s="16">
        <v>245.45350000000005</v>
      </c>
      <c r="G18" s="17">
        <f t="shared" si="1"/>
        <v>475</v>
      </c>
      <c r="H18" s="17">
        <v>205</v>
      </c>
      <c r="I18" s="18">
        <v>270</v>
      </c>
    </row>
    <row r="19" spans="2:12" x14ac:dyDescent="0.25">
      <c r="B19" s="46"/>
      <c r="C19" s="15" t="s">
        <v>13</v>
      </c>
      <c r="D19" s="16">
        <f t="shared" si="0"/>
        <v>2730.1845000000012</v>
      </c>
      <c r="E19" s="16">
        <v>977.41799999999989</v>
      </c>
      <c r="F19" s="16">
        <v>1752.7665000000015</v>
      </c>
      <c r="G19" s="17">
        <f t="shared" si="1"/>
        <v>2814</v>
      </c>
      <c r="H19" s="17">
        <v>1020</v>
      </c>
      <c r="I19" s="18">
        <v>1794</v>
      </c>
    </row>
    <row r="20" spans="2:12" x14ac:dyDescent="0.25">
      <c r="B20" s="47"/>
      <c r="C20" s="19"/>
      <c r="D20" s="20">
        <f t="shared" si="0"/>
        <v>3622.106916666668</v>
      </c>
      <c r="E20" s="20">
        <v>1248.1287499999999</v>
      </c>
      <c r="F20" s="20">
        <v>2373.9781666666681</v>
      </c>
      <c r="G20" s="21">
        <f t="shared" si="1"/>
        <v>3773</v>
      </c>
      <c r="H20" s="22">
        <v>1306</v>
      </c>
      <c r="I20" s="23">
        <v>2467</v>
      </c>
    </row>
    <row r="21" spans="2:12" x14ac:dyDescent="0.25">
      <c r="B21" s="45" t="s">
        <v>3</v>
      </c>
      <c r="C21" s="11" t="s">
        <v>14</v>
      </c>
      <c r="D21" s="12">
        <f t="shared" si="0"/>
        <v>36.020833333333343</v>
      </c>
      <c r="E21" s="12">
        <v>6</v>
      </c>
      <c r="F21" s="12">
        <v>30.020833333333346</v>
      </c>
      <c r="G21" s="13">
        <f t="shared" si="1"/>
        <v>39</v>
      </c>
      <c r="H21" s="13">
        <v>6</v>
      </c>
      <c r="I21" s="14">
        <v>33</v>
      </c>
    </row>
    <row r="22" spans="2:12" x14ac:dyDescent="0.25">
      <c r="B22" s="46"/>
      <c r="C22" s="15" t="s">
        <v>12</v>
      </c>
      <c r="D22" s="16">
        <f t="shared" si="0"/>
        <v>321.69083333333361</v>
      </c>
      <c r="E22" s="16">
        <v>33.516666666666666</v>
      </c>
      <c r="F22" s="16">
        <v>288.17416666666696</v>
      </c>
      <c r="G22" s="17">
        <f t="shared" si="1"/>
        <v>337</v>
      </c>
      <c r="H22" s="17">
        <v>35</v>
      </c>
      <c r="I22" s="18">
        <v>302</v>
      </c>
    </row>
    <row r="23" spans="2:12" x14ac:dyDescent="0.25">
      <c r="B23" s="46"/>
      <c r="C23" s="15" t="s">
        <v>10</v>
      </c>
      <c r="D23" s="16">
        <f t="shared" si="0"/>
        <v>420.12466666666677</v>
      </c>
      <c r="E23" s="16">
        <v>101.30650000000001</v>
      </c>
      <c r="F23" s="16">
        <v>318.81816666666674</v>
      </c>
      <c r="G23" s="17">
        <f t="shared" si="1"/>
        <v>450</v>
      </c>
      <c r="H23" s="17">
        <v>105</v>
      </c>
      <c r="I23" s="18">
        <v>345</v>
      </c>
    </row>
    <row r="24" spans="2:12" x14ac:dyDescent="0.25">
      <c r="B24" s="46"/>
      <c r="C24" s="15" t="s">
        <v>13</v>
      </c>
      <c r="D24" s="16">
        <f t="shared" si="0"/>
        <v>3597.9443333333306</v>
      </c>
      <c r="E24" s="16">
        <v>251.98700000000034</v>
      </c>
      <c r="F24" s="16">
        <v>3345.9573333333301</v>
      </c>
      <c r="G24" s="17">
        <f t="shared" si="1"/>
        <v>3734</v>
      </c>
      <c r="H24" s="17">
        <v>266</v>
      </c>
      <c r="I24" s="18">
        <v>3468</v>
      </c>
    </row>
    <row r="25" spans="2:12" x14ac:dyDescent="0.25">
      <c r="B25" s="47"/>
      <c r="C25" s="19"/>
      <c r="D25" s="20">
        <f t="shared" si="0"/>
        <v>4375.7806666666638</v>
      </c>
      <c r="E25" s="20">
        <v>392.81016666666699</v>
      </c>
      <c r="F25" s="20">
        <v>3982.9704999999972</v>
      </c>
      <c r="G25" s="21">
        <f t="shared" si="1"/>
        <v>4560</v>
      </c>
      <c r="H25" s="22">
        <v>412</v>
      </c>
      <c r="I25" s="23">
        <v>4148</v>
      </c>
    </row>
    <row r="26" spans="2:12" x14ac:dyDescent="0.25">
      <c r="B26" s="46" t="s">
        <v>2</v>
      </c>
      <c r="C26" s="15" t="s">
        <v>13</v>
      </c>
      <c r="D26" s="16">
        <f t="shared" si="0"/>
        <v>21.814999999999998</v>
      </c>
      <c r="E26" s="16">
        <v>13.19</v>
      </c>
      <c r="F26" s="16">
        <v>8.625</v>
      </c>
      <c r="G26" s="17">
        <f t="shared" si="1"/>
        <v>27</v>
      </c>
      <c r="H26" s="17">
        <v>17</v>
      </c>
      <c r="I26" s="18">
        <v>10</v>
      </c>
    </row>
    <row r="27" spans="2:12" x14ac:dyDescent="0.25">
      <c r="B27" s="47"/>
      <c r="C27" s="19"/>
      <c r="D27" s="20">
        <f t="shared" si="0"/>
        <v>21.814999999999998</v>
      </c>
      <c r="E27" s="20">
        <v>13.19</v>
      </c>
      <c r="F27" s="20">
        <v>8.625</v>
      </c>
      <c r="G27" s="21">
        <f t="shared" si="1"/>
        <v>27</v>
      </c>
      <c r="H27" s="22">
        <v>17</v>
      </c>
      <c r="I27" s="23">
        <v>10</v>
      </c>
    </row>
    <row r="28" spans="2:12" x14ac:dyDescent="0.25">
      <c r="B28" s="45" t="s">
        <v>1</v>
      </c>
      <c r="C28" s="11" t="s">
        <v>12</v>
      </c>
      <c r="D28" s="12">
        <f t="shared" si="0"/>
        <v>1</v>
      </c>
      <c r="E28" s="25">
        <v>0</v>
      </c>
      <c r="F28" s="25">
        <v>1</v>
      </c>
      <c r="G28" s="13">
        <f t="shared" si="1"/>
        <v>1</v>
      </c>
      <c r="H28" s="13">
        <v>0</v>
      </c>
      <c r="I28" s="14">
        <v>1</v>
      </c>
    </row>
    <row r="29" spans="2:12" x14ac:dyDescent="0.25">
      <c r="B29" s="46"/>
      <c r="C29" s="15" t="s">
        <v>10</v>
      </c>
      <c r="D29" s="16">
        <f t="shared" si="0"/>
        <v>1</v>
      </c>
      <c r="E29" s="40">
        <v>1</v>
      </c>
      <c r="F29" s="41">
        <v>0</v>
      </c>
      <c r="G29" s="17">
        <f t="shared" si="1"/>
        <v>1</v>
      </c>
      <c r="H29" s="42">
        <v>1</v>
      </c>
      <c r="I29" s="18"/>
    </row>
    <row r="30" spans="2:12" ht="15.75" thickBot="1" x14ac:dyDescent="0.3">
      <c r="B30" s="47"/>
      <c r="C30" s="19"/>
      <c r="D30" s="20">
        <f t="shared" si="0"/>
        <v>2</v>
      </c>
      <c r="E30" s="20">
        <v>1</v>
      </c>
      <c r="F30" s="20">
        <v>1</v>
      </c>
      <c r="G30" s="21">
        <f t="shared" si="1"/>
        <v>2</v>
      </c>
      <c r="H30" s="22">
        <v>1</v>
      </c>
      <c r="I30" s="23">
        <v>1</v>
      </c>
    </row>
    <row r="31" spans="2:12" ht="15.75" thickBot="1" x14ac:dyDescent="0.3">
      <c r="B31" s="31"/>
      <c r="C31" s="32" t="s">
        <v>0</v>
      </c>
      <c r="D31" s="33">
        <f>D20+D25+D27+D30</f>
        <v>8021.7025833333309</v>
      </c>
      <c r="E31" s="33">
        <f t="shared" ref="E31:I31" si="2">E20+E25+E27+E30</f>
        <v>1655.128916666667</v>
      </c>
      <c r="F31" s="33">
        <f t="shared" si="2"/>
        <v>6366.5736666666653</v>
      </c>
      <c r="G31" s="34">
        <f t="shared" si="2"/>
        <v>8362</v>
      </c>
      <c r="H31" s="35">
        <f t="shared" si="2"/>
        <v>1736</v>
      </c>
      <c r="I31" s="36">
        <f t="shared" si="2"/>
        <v>6626</v>
      </c>
      <c r="K31" s="37"/>
      <c r="L31" s="37"/>
    </row>
    <row r="34" spans="2:8" x14ac:dyDescent="0.25">
      <c r="B34" s="44" t="s">
        <v>24</v>
      </c>
      <c r="C34" s="44"/>
      <c r="D34" s="44"/>
      <c r="E34" s="44"/>
      <c r="F34" s="44"/>
      <c r="G34" s="44"/>
      <c r="H34" s="44"/>
    </row>
  </sheetData>
  <mergeCells count="5">
    <mergeCell ref="B21:B25"/>
    <mergeCell ref="B26:B27"/>
    <mergeCell ref="B28:B30"/>
    <mergeCell ref="B34:H34"/>
    <mergeCell ref="B16:B20"/>
  </mergeCell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10E52E9521A2A4B96FC422ACB1BDDA8" ma:contentTypeVersion="4" ma:contentTypeDescription="Crear nuevo documento." ma:contentTypeScope="" ma:versionID="e55110d13d7a86683ed1d3cf0bff0233">
  <xsd:schema xmlns:xsd="http://www.w3.org/2001/XMLSchema" xmlns:xs="http://www.w3.org/2001/XMLSchema" xmlns:p="http://schemas.microsoft.com/office/2006/metadata/properties" xmlns:ns2="81f546e7-b8d9-4875-a1bb-fc8f97ee8b58" targetNamespace="http://schemas.microsoft.com/office/2006/metadata/properties" ma:root="true" ma:fieldsID="6945fa248aa23f39197026f419e334f9" ns2:_="">
    <xsd:import namespace="81f546e7-b8d9-4875-a1bb-fc8f97ee8b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f546e7-b8d9-4875-a1bb-fc8f97ee8b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C9BAA78-A04C-4A87-9988-1CCA1A3582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299A57-0D3B-4D01-A1D9-EE3DDCE58E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f546e7-b8d9-4875-a1bb-fc8f97ee8b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66E754-11C4-4DF1-8624-29DE1D23B98C}">
  <ds:schemaRefs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81f546e7-b8d9-4875-a1bb-fc8f97ee8b5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Plantilla 2024</vt:lpstr>
      <vt:lpstr>Plantilla 2023</vt:lpstr>
      <vt:lpstr>Plantilla 2022</vt:lpstr>
      <vt:lpstr>Plantilla 2021</vt:lpstr>
      <vt:lpstr>Plantilla 2020</vt:lpstr>
    </vt:vector>
  </TitlesOfParts>
  <Company>TMB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Sierra Navarro, Ricard</dc:creator>
  <cp:lastModifiedBy>Cabane Porta, Minerva</cp:lastModifiedBy>
  <cp:lastPrinted>2025-12-03T17:09:56Z</cp:lastPrinted>
  <dcterms:created xsi:type="dcterms:W3CDTF">2025-12-03T11:54:44Z</dcterms:created>
  <dcterms:modified xsi:type="dcterms:W3CDTF">2025-12-03T17:49:18Z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0x010100710E52E9521A2A4B96FC422ACB1BDDA8</vt:lpwstr>
  </property>
</Properties>
</file>