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3C219D34-CD76-4098-8D19-33FA363FC7B2}" xr6:coauthVersionLast="47" xr6:coauthVersionMax="47" xr10:uidLastSave="{00000000-0000-0000-0000-000000000000}"/>
  <bookViews>
    <workbookView xWindow="-120" yWindow="-120" windowWidth="29040" windowHeight="15840" xr2:uid="{5E7E766C-E83C-4CCE-A9B3-EC6C3C20BF46}"/>
  </bookViews>
  <sheets>
    <sheet name="1T" sheetId="1" r:id="rId1"/>
    <sheet name="2T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'2T'!$B$2:$H$29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8" i="1"/>
  <c r="H24" i="1"/>
  <c r="F20" i="1"/>
  <c r="D20" i="1"/>
  <c r="H19" i="1"/>
  <c r="H18" i="1"/>
  <c r="H17" i="1"/>
  <c r="H16" i="1"/>
  <c r="H15" i="1"/>
  <c r="H12" i="1"/>
  <c r="H11" i="1"/>
  <c r="F10" i="1"/>
  <c r="F13" i="1" s="1"/>
  <c r="D10" i="1"/>
  <c r="D13" i="1" s="1"/>
  <c r="H9" i="1"/>
  <c r="H8" i="1"/>
  <c r="F20" i="3"/>
  <c r="H20" i="3" s="1"/>
  <c r="D20" i="3"/>
  <c r="F10" i="3"/>
  <c r="F13" i="3" s="1"/>
  <c r="D10" i="3"/>
  <c r="D13" i="3" s="1"/>
  <c r="D22" i="3" s="1"/>
  <c r="D26" i="3" s="1"/>
  <c r="D30" i="3" s="1"/>
  <c r="H32" i="3"/>
  <c r="H28" i="3"/>
  <c r="H24" i="3"/>
  <c r="H19" i="3"/>
  <c r="H18" i="3"/>
  <c r="H17" i="3"/>
  <c r="H16" i="3"/>
  <c r="H15" i="3"/>
  <c r="H12" i="3"/>
  <c r="H11" i="3"/>
  <c r="H9" i="3"/>
  <c r="H8" i="3"/>
  <c r="H20" i="1" l="1"/>
  <c r="D22" i="1"/>
  <c r="D26" i="1" s="1"/>
  <c r="D30" i="1" s="1"/>
  <c r="F22" i="3"/>
  <c r="H22" i="3"/>
  <c r="F26" i="3"/>
  <c r="F22" i="1"/>
  <c r="H13" i="1"/>
  <c r="H10" i="1"/>
  <c r="H13" i="3"/>
  <c r="H10" i="3"/>
  <c r="H26" i="3" l="1"/>
  <c r="F30" i="3"/>
  <c r="H30" i="3" s="1"/>
  <c r="F26" i="1"/>
  <c r="H22" i="1"/>
  <c r="F30" i="1" l="1"/>
  <c r="H30" i="1" s="1"/>
  <c r="H26" i="1"/>
</calcChain>
</file>

<file path=xl/sharedStrings.xml><?xml version="1.0" encoding="utf-8"?>
<sst xmlns="http://schemas.openxmlformats.org/spreadsheetml/2006/main" count="48" uniqueCount="25">
  <si>
    <t>PSM, SA</t>
  </si>
  <si>
    <t>(En milers d'euros)</t>
  </si>
  <si>
    <t>Vendes Brutes</t>
  </si>
  <si>
    <t>Comissions i Ràpels</t>
  </si>
  <si>
    <t>Vendes netes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</si>
  <si>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</si>
  <si>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</si>
  <si>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</si>
  <si>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</si>
  <si>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</si>
  <si>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</si>
  <si>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</si>
  <si>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RESULTAT NET D'EXPLOTACIÓ</t>
  </si>
  <si>
    <t>Ingressos financers</t>
  </si>
  <si>
    <t>RESULTAT NET TOTAL</t>
  </si>
  <si>
    <t>Inversions Totals</t>
  </si>
  <si>
    <t>Subvencions al Servei</t>
  </si>
  <si>
    <t>Accessoris a l'explotació</t>
  </si>
  <si>
    <t>Tributs, Sancions, Provisions i Altres</t>
  </si>
  <si>
    <t>Amortització Neta</t>
  </si>
  <si>
    <t>Dif. Real/Ppost. (abs.)</t>
  </si>
  <si>
    <t>COMPTE DE RESULTATS JUNY 2025</t>
  </si>
  <si>
    <t>COMPTE DE RESULTATS MARÇ 2025</t>
  </si>
  <si>
    <t>Pressupost 2025</t>
  </si>
  <si>
    <t>Real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</si>
</sst>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9" fillId="0" borderId="6" xfId="3" applyFont="1" applyBorder="1" applyAlignment="1">
      <alignment vertical="center"/>
    </xf>
    <xf numFmtId="3" fontId="9" fillId="0" borderId="7" xfId="3" applyNumberFormat="1" applyFont="1" applyBorder="1" applyAlignment="1">
      <alignment vertical="center"/>
    </xf>
    <xf numFmtId="0" fontId="9" fillId="3" borderId="8" xfId="3" applyFont="1" applyFill="1" applyBorder="1" applyAlignment="1">
      <alignment vertical="center"/>
    </xf>
    <xf numFmtId="3" fontId="9" fillId="3" borderId="9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8" fillId="0" borderId="10" xfId="3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9" fillId="2" borderId="8" xfId="3" applyFont="1" applyFill="1" applyBorder="1" applyAlignment="1">
      <alignment vertical="center"/>
    </xf>
    <xf numFmtId="3" fontId="9" fillId="2" borderId="9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4" borderId="8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5" borderId="8" xfId="3" applyFont="1" applyFill="1" applyBorder="1" applyAlignment="1">
      <alignment vertical="center" wrapText="1"/>
    </xf>
    <xf numFmtId="3" fontId="9" fillId="5" borderId="1" xfId="4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3" fontId="0" fillId="0" borderId="0" xfId="0" applyNumberFormat="1"/>
    <xf numFmtId="3" fontId="12" fillId="2" borderId="1" xfId="3" applyNumberFormat="1" applyFont="1" applyFill="1" applyBorder="1" applyAlignment="1">
      <alignment horizontal="center" vertical="center" wrapText="1"/>
    </xf>
  </cellXfs>
  <cellStyles count="7">
    <cellStyle name="Millares 2" xfId="6" xr:uid="{DFA73647-62E1-4196-97C7-3586134C4F21}"/>
    <cellStyle name="Normal" xfId="0" builtinId="0"/>
    <cellStyle name="Normal 10 2 2" xfId="2" xr:uid="{5CE7A92B-2AA1-42D6-B2D3-7964F51F6EBB}"/>
    <cellStyle name="Normal 10 2 4 5" xfId="5" xr:uid="{FE201D87-CD85-4DD4-BC40-23795641881C}"/>
    <cellStyle name="Normal 2 2 2" xfId="4" xr:uid="{983297D0-97EF-4AFE-A3C0-AF9C491A6DCA}"/>
    <cellStyle name="Normal 6 2 3 9" xfId="3" xr:uid="{FCE76F93-E597-408D-82C5-C989BB43CBD2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4572-8330-46AA-98C5-74C5239ECB62}">
  <dimension ref="B2:K38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N17" sqref="N17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22</v>
      </c>
      <c r="C3" s="2"/>
      <c r="D3" s="3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23</v>
      </c>
      <c r="E6" s="2"/>
      <c r="F6" s="6" t="s">
        <v>24</v>
      </c>
      <c r="G6" s="2"/>
      <c r="H6" s="36" t="s">
        <v>20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2691.0309999999995</v>
      </c>
      <c r="E8" s="3"/>
      <c r="F8" s="8">
        <v>2217.5398699999996</v>
      </c>
      <c r="G8" s="3"/>
      <c r="H8" s="8">
        <f>+F8-D8</f>
        <v>-473.49112999999988</v>
      </c>
    </row>
    <row r="9" spans="2:8" ht="17.25" customHeight="1" x14ac:dyDescent="0.25">
      <c r="B9" s="9" t="s">
        <v>3</v>
      </c>
      <c r="C9" s="3"/>
      <c r="D9" s="10">
        <v>-245.86735999999999</v>
      </c>
      <c r="E9" s="3"/>
      <c r="F9" s="10">
        <v>-206.43662</v>
      </c>
      <c r="G9" s="3"/>
      <c r="H9" s="10">
        <f t="shared" ref="H9:H13" si="0">+F9-D9</f>
        <v>39.430739999999986</v>
      </c>
    </row>
    <row r="10" spans="2:8" ht="17.25" customHeight="1" x14ac:dyDescent="0.25">
      <c r="B10" s="11" t="s">
        <v>4</v>
      </c>
      <c r="C10" s="3"/>
      <c r="D10" s="12">
        <f>+D8+D9</f>
        <v>2445.1636399999993</v>
      </c>
      <c r="E10" s="3"/>
      <c r="F10" s="12">
        <f>+F8+F9</f>
        <v>2011.1032499999997</v>
      </c>
      <c r="G10" s="3"/>
      <c r="H10" s="12">
        <f t="shared" si="0"/>
        <v>-434.06038999999964</v>
      </c>
    </row>
    <row r="11" spans="2:8" ht="17.25" customHeight="1" x14ac:dyDescent="0.25">
      <c r="B11" s="9" t="s">
        <v>17</v>
      </c>
      <c r="C11" s="3"/>
      <c r="D11" s="10">
        <v>3.75</v>
      </c>
      <c r="E11" s="3"/>
      <c r="F11" s="10">
        <v>2.2318500000000001</v>
      </c>
      <c r="G11" s="3"/>
      <c r="H11" s="10">
        <f t="shared" si="0"/>
        <v>-1.5181499999999999</v>
      </c>
    </row>
    <row r="12" spans="2:8" ht="17.25" customHeight="1" x14ac:dyDescent="0.25">
      <c r="B12" s="17" t="s">
        <v>16</v>
      </c>
      <c r="C12" s="3"/>
      <c r="D12" s="18">
        <v>832.44518999999991</v>
      </c>
      <c r="E12" s="3"/>
      <c r="F12" s="18">
        <v>0</v>
      </c>
      <c r="G12" s="3"/>
      <c r="H12" s="10">
        <f>+F12-D12</f>
        <v>-832.44518999999991</v>
      </c>
    </row>
    <row r="13" spans="2:8" ht="17.25" customHeight="1" thickBot="1" x14ac:dyDescent="0.3">
      <c r="B13" s="13" t="s">
        <v>5</v>
      </c>
      <c r="C13" s="1"/>
      <c r="D13" s="14">
        <f>+D10+D11+D12</f>
        <v>3281.3588299999992</v>
      </c>
      <c r="E13" s="1"/>
      <c r="F13" s="14">
        <f>+F10+F11+F12</f>
        <v>2013.3350999999996</v>
      </c>
      <c r="G13" s="1"/>
      <c r="H13" s="14">
        <f t="shared" si="0"/>
        <v>-1268.0237299999997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-18.095389999999998</v>
      </c>
      <c r="E15" s="3"/>
      <c r="F15" s="8">
        <v>-5.3692299999999999</v>
      </c>
      <c r="G15" s="3"/>
      <c r="H15" s="8">
        <f t="shared" ref="H15:H20" si="1">+F15-D15</f>
        <v>12.726159999999998</v>
      </c>
    </row>
    <row r="16" spans="2:8" ht="17.25" customHeight="1" x14ac:dyDescent="0.25">
      <c r="B16" s="9" t="s">
        <v>7</v>
      </c>
      <c r="C16" s="2"/>
      <c r="D16" s="10">
        <v>-15.009169999999999</v>
      </c>
      <c r="E16" s="2"/>
      <c r="F16" s="10">
        <v>-18.349889999999998</v>
      </c>
      <c r="G16" s="2"/>
      <c r="H16" s="10">
        <f t="shared" si="1"/>
        <v>-3.3407199999999992</v>
      </c>
    </row>
    <row r="17" spans="2:11" ht="17.25" customHeight="1" x14ac:dyDescent="0.25">
      <c r="B17" s="17" t="s">
        <v>8</v>
      </c>
      <c r="C17" s="3"/>
      <c r="D17" s="18">
        <v>-340.43759999999997</v>
      </c>
      <c r="E17" s="3"/>
      <c r="F17" s="18">
        <v>-271.37188000000003</v>
      </c>
      <c r="G17" s="3"/>
      <c r="H17" s="18">
        <f t="shared" si="1"/>
        <v>69.065719999999942</v>
      </c>
      <c r="K17" s="35"/>
    </row>
    <row r="18" spans="2:11" ht="17.25" customHeight="1" x14ac:dyDescent="0.25">
      <c r="B18" s="9" t="s">
        <v>9</v>
      </c>
      <c r="C18" s="3"/>
      <c r="D18" s="10">
        <v>-1570.2702300000003</v>
      </c>
      <c r="E18" s="3"/>
      <c r="F18" s="10">
        <v>-1145.7908500000001</v>
      </c>
      <c r="G18" s="3"/>
      <c r="H18" s="10">
        <f t="shared" si="1"/>
        <v>424.47938000000022</v>
      </c>
    </row>
    <row r="19" spans="2:11" ht="17.25" customHeight="1" x14ac:dyDescent="0.25">
      <c r="B19" s="17" t="s">
        <v>18</v>
      </c>
      <c r="C19" s="3"/>
      <c r="D19" s="18">
        <v>0</v>
      </c>
      <c r="E19" s="3"/>
      <c r="F19" s="18">
        <v>-0.04</v>
      </c>
      <c r="G19" s="3"/>
      <c r="H19" s="18">
        <f t="shared" si="1"/>
        <v>-0.04</v>
      </c>
    </row>
    <row r="20" spans="2:11" ht="17.25" customHeight="1" thickBot="1" x14ac:dyDescent="0.3">
      <c r="B20" s="19" t="s">
        <v>10</v>
      </c>
      <c r="C20" s="3"/>
      <c r="D20" s="20">
        <f>+D15+D16+D17+D18+D19</f>
        <v>-1943.8123900000003</v>
      </c>
      <c r="E20" s="3"/>
      <c r="F20" s="20">
        <f>+F15+F16+F17+F18+F19</f>
        <v>-1440.9218500000002</v>
      </c>
      <c r="G20" s="3"/>
      <c r="H20" s="20">
        <f t="shared" si="1"/>
        <v>502.8905400000001</v>
      </c>
    </row>
    <row r="21" spans="2:11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11" ht="17.25" customHeight="1" thickBot="1" x14ac:dyDescent="0.3">
      <c r="B22" s="23" t="s">
        <v>11</v>
      </c>
      <c r="C22" s="3"/>
      <c r="D22" s="24">
        <f>+D13+D20</f>
        <v>1337.5464399999989</v>
      </c>
      <c r="E22" s="3"/>
      <c r="F22" s="24">
        <f>+F13+F20</f>
        <v>572.41324999999938</v>
      </c>
      <c r="G22" s="3"/>
      <c r="H22" s="24">
        <f>+F22-D22</f>
        <v>-765.13318999999956</v>
      </c>
    </row>
    <row r="23" spans="2:11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11" ht="17.25" customHeight="1" thickBot="1" x14ac:dyDescent="0.3">
      <c r="B24" s="25" t="s">
        <v>19</v>
      </c>
      <c r="C24" s="3"/>
      <c r="D24" s="26">
        <v>-154.34768999999997</v>
      </c>
      <c r="E24" s="3"/>
      <c r="F24" s="26">
        <v>-144.11940999999996</v>
      </c>
      <c r="G24" s="3"/>
      <c r="H24" s="26">
        <f>+F24-D24</f>
        <v>10.228280000000012</v>
      </c>
    </row>
    <row r="25" spans="2:11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11" ht="17.25" customHeight="1" thickBot="1" x14ac:dyDescent="0.3">
      <c r="B26" s="28" t="s">
        <v>12</v>
      </c>
      <c r="C26" s="3"/>
      <c r="D26" s="29">
        <f>+D22+D24</f>
        <v>1183.1987499999989</v>
      </c>
      <c r="E26" s="3"/>
      <c r="F26" s="29">
        <f>+F22+F24</f>
        <v>428.29383999999942</v>
      </c>
      <c r="G26" s="3"/>
      <c r="H26" s="29">
        <f>+F26-D26</f>
        <v>-754.90490999999952</v>
      </c>
    </row>
    <row r="27" spans="2:11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11" ht="17.25" customHeight="1" thickBot="1" x14ac:dyDescent="0.3">
      <c r="B28" s="25" t="s">
        <v>13</v>
      </c>
      <c r="C28" s="3"/>
      <c r="D28" s="26">
        <v>609.09998999999993</v>
      </c>
      <c r="E28" s="3"/>
      <c r="F28" s="26">
        <v>539.75386000000003</v>
      </c>
      <c r="G28" s="3"/>
      <c r="H28" s="26">
        <f>+F28-D28</f>
        <v>-69.346129999999903</v>
      </c>
    </row>
    <row r="29" spans="2:11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11" ht="17.25" customHeight="1" thickBot="1" x14ac:dyDescent="0.3">
      <c r="B30" s="30" t="s">
        <v>14</v>
      </c>
      <c r="C30" s="3"/>
      <c r="D30" s="31">
        <f>+D26+D28</f>
        <v>1792.2987399999988</v>
      </c>
      <c r="E30" s="3"/>
      <c r="F30" s="31">
        <f>+F26+F28</f>
        <v>968.0476999999994</v>
      </c>
      <c r="G30" s="3"/>
      <c r="H30" s="31">
        <f>+F30-D30</f>
        <v>-824.25103999999942</v>
      </c>
    </row>
    <row r="31" spans="2:11" ht="17.25" customHeight="1" thickBot="1" x14ac:dyDescent="0.3">
      <c r="C31" s="3"/>
      <c r="E31" s="3"/>
      <c r="G31" s="3"/>
    </row>
    <row r="32" spans="2:11" ht="17.25" customHeight="1" thickBot="1" x14ac:dyDescent="0.3">
      <c r="B32" s="23" t="s">
        <v>15</v>
      </c>
      <c r="C32" s="33"/>
      <c r="D32" s="24">
        <v>-537.5</v>
      </c>
      <c r="E32" s="34"/>
      <c r="F32" s="24">
        <v>-655.11733000000004</v>
      </c>
      <c r="G32" s="34"/>
      <c r="H32" s="24">
        <f>+F32-D32</f>
        <v>-117.61733000000004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A877-FDAA-4B66-A6EF-1BB084623F89}">
  <dimension ref="B2:H38"/>
  <sheetViews>
    <sheetView showGridLines="0" zoomScaleNormal="100" workbookViewId="0">
      <pane ySplit="6" topLeftCell="A7" activePane="bottomLeft" state="frozen"/>
      <selection activeCell="D21" sqref="D21"/>
      <selection pane="bottomLeft" activeCell="D32" sqref="D32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21</v>
      </c>
      <c r="C3" s="2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23</v>
      </c>
      <c r="E6" s="2"/>
      <c r="F6" s="6" t="s">
        <v>24</v>
      </c>
      <c r="G6" s="2"/>
      <c r="H6" s="36" t="s">
        <v>20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7764.2166199999992</v>
      </c>
      <c r="E8" s="3"/>
      <c r="F8" s="8">
        <v>6936.4503699999996</v>
      </c>
      <c r="G8" s="3"/>
      <c r="H8" s="8">
        <f>+F8-D8</f>
        <v>-827.76624999999967</v>
      </c>
    </row>
    <row r="9" spans="2:8" ht="17.25" customHeight="1" x14ac:dyDescent="0.25">
      <c r="B9" s="9" t="s">
        <v>3</v>
      </c>
      <c r="C9" s="3"/>
      <c r="D9" s="10">
        <v>-739.80052000000001</v>
      </c>
      <c r="E9" s="3"/>
      <c r="F9" s="10">
        <v>-695.52460999999994</v>
      </c>
      <c r="G9" s="3"/>
      <c r="H9" s="10">
        <f t="shared" ref="H9:H13" si="0">+F9-D9</f>
        <v>44.275910000000067</v>
      </c>
    </row>
    <row r="10" spans="2:8" ht="17.25" customHeight="1" x14ac:dyDescent="0.25">
      <c r="B10" s="11" t="s">
        <v>4</v>
      </c>
      <c r="C10" s="3"/>
      <c r="D10" s="12">
        <f>+D8+D9</f>
        <v>7024.4160999999995</v>
      </c>
      <c r="E10" s="3"/>
      <c r="F10" s="12">
        <f>+F8+F9</f>
        <v>6240.9257600000001</v>
      </c>
      <c r="G10" s="3"/>
      <c r="H10" s="12">
        <f t="shared" si="0"/>
        <v>-783.49033999999938</v>
      </c>
    </row>
    <row r="11" spans="2:8" ht="17.25" customHeight="1" x14ac:dyDescent="0.25">
      <c r="B11" s="9" t="s">
        <v>17</v>
      </c>
      <c r="C11" s="3"/>
      <c r="D11" s="10">
        <v>7.5</v>
      </c>
      <c r="E11" s="3"/>
      <c r="F11" s="10">
        <v>7.3170399999999995</v>
      </c>
      <c r="G11" s="3"/>
      <c r="H11" s="10">
        <f t="shared" si="0"/>
        <v>-0.18296000000000046</v>
      </c>
    </row>
    <row r="12" spans="2:8" ht="17.25" customHeight="1" x14ac:dyDescent="0.25">
      <c r="B12" s="17" t="s">
        <v>16</v>
      </c>
      <c r="C12" s="3"/>
      <c r="D12" s="18">
        <v>1664.8903799999998</v>
      </c>
      <c r="E12" s="3"/>
      <c r="F12" s="18">
        <v>0</v>
      </c>
      <c r="G12" s="3"/>
      <c r="H12" s="10">
        <f>+F12-D12</f>
        <v>-1664.8903799999998</v>
      </c>
    </row>
    <row r="13" spans="2:8" ht="17.25" customHeight="1" thickBot="1" x14ac:dyDescent="0.3">
      <c r="B13" s="13" t="s">
        <v>5</v>
      </c>
      <c r="C13" s="1"/>
      <c r="D13" s="14">
        <f>+D10+D11+D12</f>
        <v>8696.8064799999993</v>
      </c>
      <c r="E13" s="1"/>
      <c r="F13" s="14">
        <f>+F10+F11+F12</f>
        <v>6248.2428</v>
      </c>
      <c r="G13" s="1"/>
      <c r="H13" s="14">
        <f t="shared" si="0"/>
        <v>-2448.5636799999993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-39.270129999999995</v>
      </c>
      <c r="E15" s="3"/>
      <c r="F15" s="8">
        <v>-12.93275</v>
      </c>
      <c r="G15" s="3"/>
      <c r="H15" s="8">
        <f t="shared" ref="H15:H20" si="1">+F15-D15</f>
        <v>26.337379999999996</v>
      </c>
    </row>
    <row r="16" spans="2:8" ht="17.25" customHeight="1" x14ac:dyDescent="0.25">
      <c r="B16" s="9" t="s">
        <v>7</v>
      </c>
      <c r="C16" s="2"/>
      <c r="D16" s="10">
        <v>-29.562380000000001</v>
      </c>
      <c r="E16" s="2"/>
      <c r="F16" s="10">
        <v>-31.25311</v>
      </c>
      <c r="G16" s="2"/>
      <c r="H16" s="10">
        <f t="shared" si="1"/>
        <v>-1.6907299999999985</v>
      </c>
    </row>
    <row r="17" spans="2:8" ht="17.25" customHeight="1" x14ac:dyDescent="0.25">
      <c r="B17" s="17" t="s">
        <v>8</v>
      </c>
      <c r="C17" s="3"/>
      <c r="D17" s="18">
        <v>-641.2013199999999</v>
      </c>
      <c r="E17" s="3"/>
      <c r="F17" s="18">
        <v>-580.87660999999991</v>
      </c>
      <c r="G17" s="3"/>
      <c r="H17" s="18">
        <f t="shared" si="1"/>
        <v>60.324709999999982</v>
      </c>
    </row>
    <row r="18" spans="2:8" ht="17.25" customHeight="1" x14ac:dyDescent="0.25">
      <c r="B18" s="9" t="s">
        <v>9</v>
      </c>
      <c r="C18" s="3"/>
      <c r="D18" s="10">
        <v>-3122.57969</v>
      </c>
      <c r="E18" s="3"/>
      <c r="F18" s="10">
        <v>-2502.55519</v>
      </c>
      <c r="G18" s="3"/>
      <c r="H18" s="10">
        <f t="shared" si="1"/>
        <v>620.02449999999999</v>
      </c>
    </row>
    <row r="19" spans="2:8" ht="17.25" customHeight="1" x14ac:dyDescent="0.25">
      <c r="B19" s="17" t="s">
        <v>18</v>
      </c>
      <c r="C19" s="3"/>
      <c r="D19" s="18">
        <v>-1.28779</v>
      </c>
      <c r="E19" s="3"/>
      <c r="F19" s="18">
        <v>-0.10656</v>
      </c>
      <c r="G19" s="3"/>
      <c r="H19" s="18">
        <f t="shared" si="1"/>
        <v>1.18123</v>
      </c>
    </row>
    <row r="20" spans="2:8" ht="17.25" customHeight="1" thickBot="1" x14ac:dyDescent="0.3">
      <c r="B20" s="19" t="s">
        <v>10</v>
      </c>
      <c r="C20" s="3"/>
      <c r="D20" s="20">
        <f>+D15+D16+D17+D18+D19</f>
        <v>-3833.9013099999997</v>
      </c>
      <c r="E20" s="3"/>
      <c r="F20" s="20">
        <f>+F15+F16+F17+F18+F19</f>
        <v>-3127.7242200000001</v>
      </c>
      <c r="G20" s="3"/>
      <c r="H20" s="20">
        <f t="shared" si="1"/>
        <v>706.17708999999968</v>
      </c>
    </row>
    <row r="21" spans="2:8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8" ht="17.25" customHeight="1" thickBot="1" x14ac:dyDescent="0.3">
      <c r="B22" s="23" t="s">
        <v>11</v>
      </c>
      <c r="C22" s="3"/>
      <c r="D22" s="24">
        <f>+D13+D20</f>
        <v>4862.90517</v>
      </c>
      <c r="E22" s="3"/>
      <c r="F22" s="24">
        <f>+F13+F20</f>
        <v>3120.5185799999999</v>
      </c>
      <c r="G22" s="3"/>
      <c r="H22" s="24">
        <f>+F22-D22</f>
        <v>-1742.3865900000001</v>
      </c>
    </row>
    <row r="23" spans="2:8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8" ht="17.25" customHeight="1" thickBot="1" x14ac:dyDescent="0.3">
      <c r="B24" s="25" t="s">
        <v>19</v>
      </c>
      <c r="C24" s="3"/>
      <c r="D24" s="26">
        <v>-308.69537999999994</v>
      </c>
      <c r="E24" s="3"/>
      <c r="F24" s="26">
        <v>-290.39557000000002</v>
      </c>
      <c r="G24" s="3"/>
      <c r="H24" s="26">
        <f>+F24-D24</f>
        <v>18.299809999999923</v>
      </c>
    </row>
    <row r="25" spans="2:8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8" ht="17.25" customHeight="1" thickBot="1" x14ac:dyDescent="0.3">
      <c r="B26" s="28" t="s">
        <v>12</v>
      </c>
      <c r="C26" s="3"/>
      <c r="D26" s="29">
        <f>+D22+D24</f>
        <v>4554.2097899999999</v>
      </c>
      <c r="E26" s="3"/>
      <c r="F26" s="29">
        <f>+F22+F24</f>
        <v>2830.1230099999998</v>
      </c>
      <c r="G26" s="3"/>
      <c r="H26" s="29">
        <f>+F26-D26</f>
        <v>-1724.0867800000001</v>
      </c>
    </row>
    <row r="27" spans="2:8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8" ht="17.25" customHeight="1" thickBot="1" x14ac:dyDescent="0.3">
      <c r="B28" s="25" t="s">
        <v>13</v>
      </c>
      <c r="C28" s="3"/>
      <c r="D28" s="26">
        <v>1218.1999799999999</v>
      </c>
      <c r="E28" s="3"/>
      <c r="F28" s="26">
        <v>1125.1701799999998</v>
      </c>
      <c r="G28" s="3"/>
      <c r="H28" s="26">
        <f>+F28-D28</f>
        <v>-93.029800000000023</v>
      </c>
    </row>
    <row r="29" spans="2:8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8" ht="17.25" customHeight="1" thickBot="1" x14ac:dyDescent="0.3">
      <c r="B30" s="30" t="s">
        <v>14</v>
      </c>
      <c r="C30" s="3"/>
      <c r="D30" s="31">
        <f>+D26+D28</f>
        <v>5772.4097700000002</v>
      </c>
      <c r="E30" s="3"/>
      <c r="F30" s="31">
        <f>+F26+F28</f>
        <v>3955.2931899999994</v>
      </c>
      <c r="G30" s="3"/>
      <c r="H30" s="31">
        <f>+F30-D30</f>
        <v>-1817.1165800000008</v>
      </c>
    </row>
    <row r="31" spans="2:8" ht="17.25" customHeight="1" thickBot="1" x14ac:dyDescent="0.3">
      <c r="C31" s="3"/>
      <c r="E31" s="3"/>
      <c r="G31" s="3"/>
    </row>
    <row r="32" spans="2:8" ht="17.25" customHeight="1" thickBot="1" x14ac:dyDescent="0.3">
      <c r="B32" s="23" t="s">
        <v>15</v>
      </c>
      <c r="C32" s="33"/>
      <c r="D32" s="24">
        <v>-1075</v>
      </c>
      <c r="E32" s="34"/>
      <c r="F32" s="24">
        <v>-1058.1223500000001</v>
      </c>
      <c r="G32" s="34"/>
      <c r="H32" s="24">
        <f>+F32-D32</f>
        <v>16.877649999999903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42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1A22E-C98E-4B41-814D-64D652A12352}">
  <ds:schemaRefs>
    <ds:schemaRef ds:uri="http://schemas.openxmlformats.org/package/2006/metadata/core-properties"/>
    <ds:schemaRef ds:uri="ba4a8b2d-f9e9-4760-b2dc-1913ef99576b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c80126cf-c5bd-40ad-b8c8-edef20e56b02"/>
    <ds:schemaRef ds:uri="163d10ad-755f-44cb-b101-7978cf7c92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91B13C-CE4B-40CF-AA05-A634DE90B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07E9D-9C17-4011-8DC8-1302F4D92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1T</vt:lpstr>
      <vt:lpstr>2T</vt:lpstr>
      <vt:lpstr>'2T'!Àrea_d'impressió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Santateresa i Gomez, Sergi</cp:lastModifiedBy>
  <cp:revision/>
  <dcterms:created xsi:type="dcterms:W3CDTF">2022-10-21T08:08:39Z</dcterms:created>
  <dcterms:modified xsi:type="dcterms:W3CDTF">2025-09-26T07:52:24Z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