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5\1. Pressupost 2025\Seguiment\Transparència\"/>
    </mc:Choice>
  </mc:AlternateContent>
  <xr:revisionPtr revIDLastSave="0" documentId="13_ncr:1_{C39F5468-F714-4C6D-B081-19913A4C6415}" xr6:coauthVersionLast="47" xr6:coauthVersionMax="47" xr10:uidLastSave="{00000000-0000-0000-0000-000000000000}"/>
  <bookViews>
    <workbookView xWindow="-110" yWindow="-110" windowWidth="19420" windowHeight="10420" xr2:uid="{3468A711-F9B9-4784-BEAA-21B3C3ED6194}"/>
  </bookViews>
  <sheets>
    <sheet name="1T" sheetId="1" r:id="rId1"/>
    <sheet name="2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'2T'!$B$2:$I$31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4" i="1" s="1"/>
  <c r="F11" i="1"/>
  <c r="F14" i="1" s="1"/>
  <c r="D21" i="1"/>
  <c r="F21" i="1"/>
  <c r="D23" i="1" l="1"/>
  <c r="D27" i="1" s="1"/>
  <c r="D32" i="1" s="1"/>
  <c r="F23" i="1"/>
  <c r="F27" i="1" s="1"/>
  <c r="F32" i="1" s="1"/>
  <c r="H34" i="2" l="1"/>
  <c r="H30" i="2"/>
  <c r="H29" i="2"/>
  <c r="H25" i="2"/>
  <c r="F21" i="2"/>
  <c r="D21" i="2"/>
  <c r="H20" i="2"/>
  <c r="H19" i="2"/>
  <c r="H18" i="2"/>
  <c r="H17" i="2"/>
  <c r="H16" i="2"/>
  <c r="D14" i="2"/>
  <c r="D23" i="2" s="1"/>
  <c r="D27" i="2" s="1"/>
  <c r="D32" i="2" s="1"/>
  <c r="H13" i="2"/>
  <c r="H12" i="2"/>
  <c r="H11" i="2"/>
  <c r="F11" i="2"/>
  <c r="F14" i="2" s="1"/>
  <c r="D11" i="2"/>
  <c r="H10" i="2"/>
  <c r="H9" i="2"/>
  <c r="H8" i="2"/>
  <c r="H30" i="1"/>
  <c r="H29" i="1"/>
  <c r="H21" i="2" l="1"/>
  <c r="H32" i="1"/>
  <c r="H14" i="2"/>
  <c r="F23" i="2"/>
  <c r="H34" i="1"/>
  <c r="H27" i="1"/>
  <c r="H25" i="1"/>
  <c r="H23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F27" i="2" l="1"/>
  <c r="H23" i="2"/>
  <c r="H27" i="2" l="1"/>
  <c r="F32" i="2"/>
  <c r="H32" i="2" s="1"/>
</calcChain>
</file>

<file path=xl/sharedStrings.xml><?xml version="1.0" encoding="utf-8"?>
<sst xmlns="http://schemas.openxmlformats.org/spreadsheetml/2006/main" count="52" uniqueCount="27">
  <si>
    <t>TB,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</si>
  <si>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</si>
  <si>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</si>
  <si>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</si>
  <si>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</si>
  <si>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</si>
  <si>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</si>
  <si>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</si>
  <si>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</si>
  <si>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</si>
  <si>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</si>
  <si>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</si>
  <si>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</si>
  <si>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</si>
  <si>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</si>
  <si>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</si>
  <si>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</si>
  <si>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RESULTAT NET TOTAL</t>
  </si>
  <si>
    <t>Inversions Totals</t>
  </si>
  <si>
    <t>Accessoris a l'explotació</t>
  </si>
  <si>
    <t>Tributs, Provisions i Altres</t>
  </si>
  <si>
    <t>COMPTE DE RESULTATS MARÇ 2025</t>
  </si>
  <si>
    <t>Pressupost 2025</t>
  </si>
  <si>
    <t>Dif. Real'25 / PPOST'25</t>
  </si>
  <si>
    <t>COMPTE DE RESULTATS JUNY 2025</t>
  </si>
  <si>
    <t>Despeses Financeres Sanejament</t>
  </si>
  <si>
    <t>Real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</si>
</sst>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 wrapText="1"/>
    </xf>
    <xf numFmtId="3" fontId="6" fillId="5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vertical="center"/>
    </xf>
    <xf numFmtId="3" fontId="5" fillId="0" borderId="14" xfId="3" applyNumberFormat="1" applyFont="1" applyBorder="1" applyAlignment="1">
      <alignment vertical="center"/>
    </xf>
    <xf numFmtId="3" fontId="5" fillId="0" borderId="15" xfId="3" applyNumberFormat="1" applyFont="1" applyBorder="1" applyAlignment="1">
      <alignment vertical="center"/>
    </xf>
    <xf numFmtId="0" fontId="5" fillId="0" borderId="8" xfId="3" applyFont="1" applyBorder="1" applyAlignment="1">
      <alignment vertical="center"/>
    </xf>
  </cellXfs>
  <cellStyles count="6">
    <cellStyle name="Normal" xfId="0" builtinId="0"/>
    <cellStyle name="Normal 10 2 2" xfId="2" xr:uid="{06ECEA64-2414-428D-82C8-151C45D9E23C}"/>
    <cellStyle name="Normal 10 2 4 5" xfId="5" xr:uid="{79A58AD2-175C-4DC9-8232-67EA18DCB6CD}"/>
    <cellStyle name="Normal 2 2 2" xfId="4" xr:uid="{0FA4D029-C097-4EED-86F0-4E961413108A}"/>
    <cellStyle name="Normal 6 2 3 9" xfId="3" xr:uid="{FEFF637F-B3E1-4C9A-A027-95D44513FAF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F16FEE5-4095-4D99-A85D-42A5F147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2C27236-DB42-4264-AFBE-0A6DCB09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C7BBAFBA-892E-4635-A705-40443C17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C4553786-A9D9-4AF5-A820-26BC8A1A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5" name="1 Imagen">
          <a:extLst>
            <a:ext uri="{FF2B5EF4-FFF2-40B4-BE49-F238E27FC236}">
              <a16:creationId xmlns:a16="http://schemas.microsoft.com/office/drawing/2014/main" id="{248CB3AD-CEB7-4C9B-BE69-E7F85779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596-B390-4ED7-9BEB-F65B783149C2}">
  <sheetPr>
    <pageSetUpPr fitToPage="1"/>
  </sheetPr>
  <dimension ref="B3:K34"/>
  <sheetViews>
    <sheetView showGridLines="0" tabSelected="1" workbookViewId="0">
      <pane xSplit="3" ySplit="7" topLeftCell="D32" activePane="bottomRight" state="frozen"/>
      <selection pane="topRight" activeCell="D1" sqref="D1"/>
      <selection pane="bottomLeft" activeCell="A6" sqref="A6"/>
      <selection pane="bottomRight" activeCell="F34" sqref="F34"/>
    </sheetView>
  </sheetViews>
  <sheetFormatPr baseColWidth="10" defaultColWidth="11.453125" defaultRowHeight="14.5" x14ac:dyDescent="0.35"/>
  <cols>
    <col min="1" max="1" width="2.81640625" style="35" customWidth="1"/>
    <col min="2" max="2" width="46.453125" style="35" bestFit="1" customWidth="1"/>
    <col min="3" max="3" width="2.26953125" style="35" customWidth="1"/>
    <col min="4" max="4" width="14.26953125" style="35" customWidth="1"/>
    <col min="5" max="5" width="2.26953125" style="35" customWidth="1"/>
    <col min="6" max="6" width="14.26953125" style="35" customWidth="1"/>
    <col min="7" max="7" width="2.26953125" style="35" customWidth="1"/>
    <col min="8" max="8" width="14.26953125" style="35" customWidth="1"/>
    <col min="9" max="16384" width="11.453125" style="35"/>
  </cols>
  <sheetData>
    <row r="3" spans="2:8" x14ac:dyDescent="0.35">
      <c r="B3" s="34" t="s">
        <v>0</v>
      </c>
      <c r="C3" s="4"/>
      <c r="D3" s="2"/>
      <c r="E3" s="4"/>
      <c r="F3" s="2"/>
      <c r="G3" s="4"/>
      <c r="H3" s="4"/>
    </row>
    <row r="4" spans="2:8" x14ac:dyDescent="0.35">
      <c r="B4" s="33" t="s">
        <v>21</v>
      </c>
      <c r="C4" s="4"/>
      <c r="D4" s="2"/>
      <c r="E4" s="4"/>
      <c r="F4" s="2"/>
      <c r="G4" s="4"/>
      <c r="H4" s="4"/>
    </row>
    <row r="5" spans="2:8" ht="15" thickBot="1" x14ac:dyDescent="0.4">
      <c r="B5" s="33"/>
      <c r="C5" s="2"/>
      <c r="D5" s="2"/>
      <c r="E5" s="2"/>
      <c r="F5" s="2"/>
      <c r="G5" s="2"/>
      <c r="H5" s="4"/>
    </row>
    <row r="6" spans="2:8" ht="30" customHeight="1" thickBot="1" x14ac:dyDescent="0.4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37206.300450000002</v>
      </c>
      <c r="E8" s="4"/>
      <c r="F8" s="5">
        <v>27277.234290000008</v>
      </c>
      <c r="G8" s="4"/>
      <c r="H8" s="6">
        <f>+F8-D8</f>
        <v>-9929.0661599999949</v>
      </c>
    </row>
    <row r="9" spans="2:8" x14ac:dyDescent="0.35">
      <c r="B9" s="7" t="s">
        <v>3</v>
      </c>
      <c r="C9" s="4"/>
      <c r="D9" s="8">
        <v>-2921.0896199999997</v>
      </c>
      <c r="E9" s="4"/>
      <c r="F9" s="8">
        <v>-3929.8323499999997</v>
      </c>
      <c r="G9" s="4"/>
      <c r="H9" s="8">
        <f t="shared" ref="H9:H34" si="0">+F9-D9</f>
        <v>-1008.7427299999999</v>
      </c>
    </row>
    <row r="10" spans="2:8" x14ac:dyDescent="0.35">
      <c r="B10" s="9" t="s">
        <v>4</v>
      </c>
      <c r="C10" s="4"/>
      <c r="D10" s="10">
        <v>0</v>
      </c>
      <c r="E10" s="4"/>
      <c r="F10" s="10">
        <v>1650.3580900000002</v>
      </c>
      <c r="G10" s="4"/>
      <c r="H10" s="10">
        <f t="shared" si="0"/>
        <v>1650.3580900000002</v>
      </c>
    </row>
    <row r="11" spans="2:8" x14ac:dyDescent="0.35">
      <c r="B11" s="11" t="s">
        <v>5</v>
      </c>
      <c r="C11" s="4"/>
      <c r="D11" s="12">
        <f>+D8+D9+D10</f>
        <v>34285.210830000004</v>
      </c>
      <c r="E11" s="4"/>
      <c r="F11" s="12">
        <f>+F8+F9+F10</f>
        <v>24997.760030000009</v>
      </c>
      <c r="G11" s="4"/>
      <c r="H11" s="12">
        <f t="shared" si="0"/>
        <v>-9287.4507999999951</v>
      </c>
    </row>
    <row r="12" spans="2:8" x14ac:dyDescent="0.35">
      <c r="B12" s="7" t="s">
        <v>19</v>
      </c>
      <c r="C12" s="1"/>
      <c r="D12" s="13">
        <v>1910.33122</v>
      </c>
      <c r="E12" s="1"/>
      <c r="F12" s="13">
        <v>2945.9886200000001</v>
      </c>
      <c r="G12" s="1"/>
      <c r="H12" s="13">
        <f t="shared" si="0"/>
        <v>1035.6574000000001</v>
      </c>
    </row>
    <row r="13" spans="2:8" x14ac:dyDescent="0.35">
      <c r="B13" s="9" t="s">
        <v>6</v>
      </c>
      <c r="C13" s="1"/>
      <c r="D13" s="14">
        <v>1191.4584600000001</v>
      </c>
      <c r="E13" s="1"/>
      <c r="F13" s="14">
        <v>1189.14345</v>
      </c>
      <c r="G13" s="1"/>
      <c r="H13" s="14">
        <f t="shared" si="0"/>
        <v>-2.3150100000000293</v>
      </c>
    </row>
    <row r="14" spans="2:8" ht="15" thickBot="1" x14ac:dyDescent="0.4">
      <c r="B14" s="15" t="s">
        <v>7</v>
      </c>
      <c r="C14" s="4"/>
      <c r="D14" s="16">
        <f>+D11+D12+D13</f>
        <v>37387.000510000005</v>
      </c>
      <c r="E14" s="4"/>
      <c r="F14" s="16">
        <f>+F11+F12+F13</f>
        <v>29132.892100000008</v>
      </c>
      <c r="G14" s="4"/>
      <c r="H14" s="16">
        <f t="shared" si="0"/>
        <v>-8254.1084099999971</v>
      </c>
    </row>
    <row r="15" spans="2:8" ht="15" thickBot="1" x14ac:dyDescent="0.4">
      <c r="B15" s="21"/>
      <c r="C15" s="4"/>
      <c r="D15" s="22"/>
      <c r="E15" s="4"/>
      <c r="F15" s="39"/>
      <c r="G15" s="4"/>
      <c r="H15" s="22"/>
    </row>
    <row r="16" spans="2:8" x14ac:dyDescent="0.35">
      <c r="B16" s="3" t="s">
        <v>8</v>
      </c>
      <c r="C16" s="4"/>
      <c r="D16" s="5">
        <v>-3487.7471400000004</v>
      </c>
      <c r="E16" s="4"/>
      <c r="F16" s="5">
        <v>-3950.5681499999996</v>
      </c>
      <c r="G16" s="4"/>
      <c r="H16" s="6">
        <f t="shared" si="0"/>
        <v>-462.82100999999921</v>
      </c>
    </row>
    <row r="17" spans="2:11" x14ac:dyDescent="0.35">
      <c r="B17" s="7" t="s">
        <v>9</v>
      </c>
      <c r="C17" s="4"/>
      <c r="D17" s="13">
        <v>-6345.8488800000005</v>
      </c>
      <c r="E17" s="4"/>
      <c r="F17" s="13">
        <v>-6586.6172399999996</v>
      </c>
      <c r="G17" s="4"/>
      <c r="H17" s="8">
        <f t="shared" si="0"/>
        <v>-240.76835999999912</v>
      </c>
    </row>
    <row r="18" spans="2:11" x14ac:dyDescent="0.35">
      <c r="B18" s="17" t="s">
        <v>10</v>
      </c>
      <c r="C18" s="4"/>
      <c r="D18" s="18">
        <v>-77753.767810000005</v>
      </c>
      <c r="E18" s="4"/>
      <c r="F18" s="18">
        <v>-76118.955130000017</v>
      </c>
      <c r="G18" s="4"/>
      <c r="H18" s="10">
        <f t="shared" si="0"/>
        <v>1634.8126799999882</v>
      </c>
      <c r="K18" s="36"/>
    </row>
    <row r="19" spans="2:11" x14ac:dyDescent="0.35">
      <c r="B19" s="7" t="s">
        <v>11</v>
      </c>
      <c r="C19" s="4"/>
      <c r="D19" s="13">
        <v>-13594.145399999998</v>
      </c>
      <c r="E19" s="4"/>
      <c r="F19" s="13">
        <v>-12032.250619999999</v>
      </c>
      <c r="G19" s="4"/>
      <c r="H19" s="8">
        <f t="shared" si="0"/>
        <v>1561.8947799999987</v>
      </c>
    </row>
    <row r="20" spans="2:11" x14ac:dyDescent="0.35">
      <c r="B20" s="7" t="s">
        <v>20</v>
      </c>
      <c r="C20" s="4"/>
      <c r="D20" s="13">
        <v>-231.04232999999999</v>
      </c>
      <c r="E20" s="4"/>
      <c r="F20" s="13">
        <v>-105.19354000000001</v>
      </c>
      <c r="G20" s="4"/>
      <c r="H20" s="8">
        <f t="shared" si="0"/>
        <v>125.84878999999998</v>
      </c>
    </row>
    <row r="21" spans="2:11" ht="15" thickBot="1" x14ac:dyDescent="0.4">
      <c r="B21" s="19" t="s">
        <v>12</v>
      </c>
      <c r="C21" s="4"/>
      <c r="D21" s="20">
        <f>+D16+D17+D18+D19+D20</f>
        <v>-101412.55155999999</v>
      </c>
      <c r="E21" s="4"/>
      <c r="F21" s="20">
        <f>+F16+F17+F18+F19+F20</f>
        <v>-98793.584680000014</v>
      </c>
      <c r="G21" s="4"/>
      <c r="H21" s="20">
        <f t="shared" si="0"/>
        <v>2618.9668799999781</v>
      </c>
    </row>
    <row r="22" spans="2:11" ht="15" thickBot="1" x14ac:dyDescent="0.4">
      <c r="B22" s="21"/>
      <c r="C22" s="4"/>
      <c r="D22" s="22"/>
      <c r="E22" s="4"/>
      <c r="F22" s="23"/>
      <c r="G22" s="4"/>
      <c r="H22" s="22"/>
    </row>
    <row r="23" spans="2:11" ht="15" thickBot="1" x14ac:dyDescent="0.4">
      <c r="B23" s="24" t="s">
        <v>13</v>
      </c>
      <c r="C23" s="4"/>
      <c r="D23" s="25">
        <f>+D14+D21</f>
        <v>-64025.551049999987</v>
      </c>
      <c r="E23" s="4"/>
      <c r="F23" s="25">
        <f>+F14+F21</f>
        <v>-69660.692580000003</v>
      </c>
      <c r="G23" s="4"/>
      <c r="H23" s="25">
        <f t="shared" si="0"/>
        <v>-5635.1415300000153</v>
      </c>
    </row>
    <row r="24" spans="2:11" x14ac:dyDescent="0.35">
      <c r="B24" s="21"/>
      <c r="C24" s="4"/>
      <c r="D24" s="22"/>
      <c r="E24" s="4"/>
      <c r="F24" s="22"/>
      <c r="G24" s="4"/>
      <c r="H24" s="22"/>
    </row>
    <row r="25" spans="2:11" ht="15" thickBot="1" x14ac:dyDescent="0.4">
      <c r="B25" s="19" t="s">
        <v>14</v>
      </c>
      <c r="C25" s="4"/>
      <c r="D25" s="20">
        <v>-3976.4694100000015</v>
      </c>
      <c r="E25" s="4"/>
      <c r="F25" s="20">
        <v>-3415.9666800000014</v>
      </c>
      <c r="G25" s="4"/>
      <c r="H25" s="20">
        <f t="shared" si="0"/>
        <v>560.50273000000016</v>
      </c>
    </row>
    <row r="26" spans="2:11" ht="15" thickBot="1" x14ac:dyDescent="0.4">
      <c r="B26" s="26"/>
      <c r="C26" s="4"/>
      <c r="D26" s="22"/>
      <c r="E26" s="4"/>
      <c r="F26" s="22"/>
      <c r="G26" s="4"/>
      <c r="H26" s="22"/>
    </row>
    <row r="27" spans="2:11" ht="15" thickBot="1" x14ac:dyDescent="0.4">
      <c r="B27" s="27" t="s">
        <v>15</v>
      </c>
      <c r="C27" s="4"/>
      <c r="D27" s="28">
        <f>+D23+D25</f>
        <v>-68002.020459999985</v>
      </c>
      <c r="E27" s="4"/>
      <c r="F27" s="28">
        <f>+F23+F25</f>
        <v>-73076.65926</v>
      </c>
      <c r="G27" s="4"/>
      <c r="H27" s="28">
        <f t="shared" si="0"/>
        <v>-5074.6388000000152</v>
      </c>
    </row>
    <row r="28" spans="2:11" ht="15" thickBot="1" x14ac:dyDescent="0.4">
      <c r="B28" s="21"/>
      <c r="C28" s="4"/>
      <c r="D28" s="29"/>
      <c r="E28" s="4"/>
      <c r="F28" s="29"/>
      <c r="G28" s="4"/>
      <c r="H28" s="29"/>
    </row>
    <row r="29" spans="2:11" s="37" customFormat="1" x14ac:dyDescent="0.35">
      <c r="B29" s="42" t="s">
        <v>16</v>
      </c>
      <c r="C29" s="4"/>
      <c r="D29" s="41">
        <v>-1883.8266000000001</v>
      </c>
      <c r="E29" s="4"/>
      <c r="F29" s="41">
        <v>-1407.2198100000001</v>
      </c>
      <c r="G29" s="4"/>
      <c r="H29" s="41">
        <f>+F29-D29</f>
        <v>476.60679000000005</v>
      </c>
    </row>
    <row r="30" spans="2:11" s="37" customFormat="1" ht="15" thickBot="1" x14ac:dyDescent="0.4">
      <c r="B30" s="9" t="s">
        <v>25</v>
      </c>
      <c r="C30" s="4"/>
      <c r="D30" s="40">
        <v>0</v>
      </c>
      <c r="E30" s="4"/>
      <c r="F30" s="40">
        <v>0</v>
      </c>
      <c r="G30" s="4"/>
      <c r="H30" s="40">
        <f>+F30-D30</f>
        <v>0</v>
      </c>
    </row>
    <row r="31" spans="2:11" ht="15" thickBot="1" x14ac:dyDescent="0.4">
      <c r="B31" s="26"/>
      <c r="C31" s="4"/>
      <c r="D31" s="30"/>
      <c r="E31" s="4"/>
      <c r="F31" s="30"/>
      <c r="G31" s="4"/>
      <c r="H31" s="30"/>
    </row>
    <row r="32" spans="2:11" ht="15" thickBot="1" x14ac:dyDescent="0.4">
      <c r="B32" s="31" t="s">
        <v>17</v>
      </c>
      <c r="C32" s="4"/>
      <c r="D32" s="32">
        <f>+D27+D29+D30</f>
        <v>-69885.847059999986</v>
      </c>
      <c r="E32" s="4"/>
      <c r="F32" s="32">
        <f>+F27+F29+F30</f>
        <v>-74483.879069999995</v>
      </c>
      <c r="G32" s="4"/>
      <c r="H32" s="32">
        <f t="shared" si="0"/>
        <v>-4598.0320100000099</v>
      </c>
    </row>
    <row r="33" spans="2:8" ht="15" thickBot="1" x14ac:dyDescent="0.4"/>
    <row r="34" spans="2:8" ht="15" thickBot="1" x14ac:dyDescent="0.4">
      <c r="B34" s="27" t="s">
        <v>18</v>
      </c>
      <c r="C34" s="4"/>
      <c r="D34" s="28">
        <v>-7832.1504199999999</v>
      </c>
      <c r="E34" s="4"/>
      <c r="F34" s="28">
        <v>-8038.2063399999997</v>
      </c>
      <c r="G34" s="4"/>
      <c r="H34" s="28">
        <f t="shared" si="0"/>
        <v>-206.05591999999979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C94B-B71A-4824-A167-A113B19AFDB5}">
  <sheetPr>
    <pageSetUpPr fitToPage="1"/>
  </sheetPr>
  <dimension ref="B2:K34"/>
  <sheetViews>
    <sheetView showGridLines="0" zoomScaleNormal="100" workbookViewId="0">
      <pane xSplit="3" ySplit="7" topLeftCell="D32" activePane="bottomRight" state="frozen"/>
      <selection pane="topRight" activeCell="D1" sqref="D1"/>
      <selection pane="bottomLeft" activeCell="A8" sqref="A8"/>
      <selection pane="bottomRight" activeCell="F34" sqref="F34"/>
    </sheetView>
  </sheetViews>
  <sheetFormatPr baseColWidth="10" defaultColWidth="11.453125" defaultRowHeight="14.5" x14ac:dyDescent="0.35"/>
  <cols>
    <col min="1" max="1" width="2.81640625" style="35" customWidth="1"/>
    <col min="2" max="2" width="46.453125" style="35" bestFit="1" customWidth="1"/>
    <col min="3" max="3" width="2.26953125" style="35" customWidth="1"/>
    <col min="4" max="4" width="14.26953125" style="35" customWidth="1"/>
    <col min="5" max="5" width="2.26953125" style="35" customWidth="1"/>
    <col min="6" max="6" width="14.26953125" style="35" customWidth="1"/>
    <col min="7" max="7" width="2.26953125" style="35" customWidth="1"/>
    <col min="8" max="8" width="14.26953125" style="35" customWidth="1"/>
    <col min="9" max="16384" width="11.453125" style="35"/>
  </cols>
  <sheetData>
    <row r="2" spans="2:8" ht="17.25" customHeight="1" x14ac:dyDescent="0.35"/>
    <row r="3" spans="2:8" x14ac:dyDescent="0.35">
      <c r="B3" s="34" t="s">
        <v>0</v>
      </c>
      <c r="C3" s="4"/>
      <c r="D3" s="2"/>
      <c r="E3" s="4"/>
      <c r="F3" s="2"/>
      <c r="G3" s="4"/>
      <c r="H3" s="4"/>
    </row>
    <row r="4" spans="2:8" x14ac:dyDescent="0.35">
      <c r="B4" s="33" t="s">
        <v>24</v>
      </c>
      <c r="C4" s="4"/>
      <c r="D4" s="2"/>
      <c r="E4" s="4"/>
      <c r="F4" s="2"/>
      <c r="G4" s="4"/>
      <c r="H4" s="4"/>
    </row>
    <row r="5" spans="2:8" ht="15" thickBot="1" x14ac:dyDescent="0.4">
      <c r="B5" s="33"/>
      <c r="C5" s="2"/>
      <c r="D5" s="2"/>
      <c r="E5" s="2"/>
      <c r="F5" s="2"/>
      <c r="G5" s="2"/>
      <c r="H5" s="4"/>
    </row>
    <row r="6" spans="2:8" ht="30" customHeight="1" thickBot="1" x14ac:dyDescent="0.4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80082.21063999999</v>
      </c>
      <c r="E8" s="4"/>
      <c r="F8" s="5">
        <v>61293.969670000013</v>
      </c>
      <c r="G8" s="4"/>
      <c r="H8" s="6">
        <f>+F8-D8</f>
        <v>-18788.240969999977</v>
      </c>
    </row>
    <row r="9" spans="2:8" x14ac:dyDescent="0.35">
      <c r="B9" s="7" t="s">
        <v>3</v>
      </c>
      <c r="C9" s="4"/>
      <c r="D9" s="8">
        <v>-6915.0030499999993</v>
      </c>
      <c r="E9" s="4"/>
      <c r="F9" s="8">
        <v>-8294.74604</v>
      </c>
      <c r="G9" s="4"/>
      <c r="H9" s="8">
        <f t="shared" ref="H9:H34" si="0">+F9-D9</f>
        <v>-1379.7429900000006</v>
      </c>
    </row>
    <row r="10" spans="2:8" x14ac:dyDescent="0.35">
      <c r="B10" s="9" t="s">
        <v>4</v>
      </c>
      <c r="C10" s="4"/>
      <c r="D10" s="10">
        <v>775</v>
      </c>
      <c r="E10" s="4"/>
      <c r="F10" s="10">
        <v>3363.4182900000001</v>
      </c>
      <c r="G10" s="4"/>
      <c r="H10" s="10">
        <f t="shared" si="0"/>
        <v>2588.4182900000001</v>
      </c>
    </row>
    <row r="11" spans="2:8" x14ac:dyDescent="0.35">
      <c r="B11" s="11" t="s">
        <v>5</v>
      </c>
      <c r="C11" s="4"/>
      <c r="D11" s="12">
        <f>+D8+D9+D10</f>
        <v>73942.207589999991</v>
      </c>
      <c r="E11" s="4"/>
      <c r="F11" s="12">
        <f>+F8+F9+F10</f>
        <v>56362.641920000016</v>
      </c>
      <c r="G11" s="4"/>
      <c r="H11" s="12">
        <f t="shared" si="0"/>
        <v>-17579.565669999974</v>
      </c>
    </row>
    <row r="12" spans="2:8" x14ac:dyDescent="0.35">
      <c r="B12" s="7" t="s">
        <v>19</v>
      </c>
      <c r="C12" s="1"/>
      <c r="D12" s="13">
        <v>3915.4610400000001</v>
      </c>
      <c r="E12" s="1"/>
      <c r="F12" s="13">
        <v>5801.6780399999998</v>
      </c>
      <c r="G12" s="1"/>
      <c r="H12" s="13">
        <f t="shared" si="0"/>
        <v>1886.2169999999996</v>
      </c>
    </row>
    <row r="13" spans="2:8" x14ac:dyDescent="0.35">
      <c r="B13" s="9" t="s">
        <v>6</v>
      </c>
      <c r="C13" s="1"/>
      <c r="D13" s="14">
        <v>2382.9169200000001</v>
      </c>
      <c r="E13" s="1"/>
      <c r="F13" s="14">
        <v>2378.2869000000001</v>
      </c>
      <c r="G13" s="1"/>
      <c r="H13" s="14">
        <f t="shared" si="0"/>
        <v>-4.6300200000000586</v>
      </c>
    </row>
    <row r="14" spans="2:8" ht="15" thickBot="1" x14ac:dyDescent="0.4">
      <c r="B14" s="15" t="s">
        <v>7</v>
      </c>
      <c r="C14" s="4"/>
      <c r="D14" s="16">
        <f>+D11+D12+D13</f>
        <v>80240.585549999989</v>
      </c>
      <c r="E14" s="4"/>
      <c r="F14" s="16">
        <f>+F11+F12+F13</f>
        <v>64542.606860000014</v>
      </c>
      <c r="G14" s="4"/>
      <c r="H14" s="16">
        <f t="shared" si="0"/>
        <v>-15697.978689999974</v>
      </c>
    </row>
    <row r="15" spans="2:8" ht="15" thickBot="1" x14ac:dyDescent="0.4">
      <c r="B15" s="21"/>
      <c r="C15" s="4"/>
      <c r="D15" s="22"/>
      <c r="E15" s="4"/>
      <c r="F15" s="39"/>
      <c r="G15" s="4"/>
      <c r="H15" s="22"/>
    </row>
    <row r="16" spans="2:8" x14ac:dyDescent="0.35">
      <c r="B16" s="3" t="s">
        <v>8</v>
      </c>
      <c r="C16" s="4"/>
      <c r="D16" s="5">
        <v>-7048.7123599999995</v>
      </c>
      <c r="E16" s="4"/>
      <c r="F16" s="5">
        <v>-7861.4476100000002</v>
      </c>
      <c r="G16" s="4"/>
      <c r="H16" s="6">
        <f t="shared" si="0"/>
        <v>-812.73525000000063</v>
      </c>
    </row>
    <row r="17" spans="2:11" x14ac:dyDescent="0.35">
      <c r="B17" s="7" t="s">
        <v>9</v>
      </c>
      <c r="C17" s="4"/>
      <c r="D17" s="13">
        <v>-13266.619560000001</v>
      </c>
      <c r="E17" s="4"/>
      <c r="F17" s="13">
        <v>-11686.3905</v>
      </c>
      <c r="G17" s="4"/>
      <c r="H17" s="8">
        <f t="shared" si="0"/>
        <v>1580.2290600000015</v>
      </c>
    </row>
    <row r="18" spans="2:11" x14ac:dyDescent="0.35">
      <c r="B18" s="17" t="s">
        <v>10</v>
      </c>
      <c r="C18" s="4"/>
      <c r="D18" s="18">
        <v>-157361.84020000001</v>
      </c>
      <c r="E18" s="4"/>
      <c r="F18" s="18">
        <v>-154619.24185999998</v>
      </c>
      <c r="G18" s="4"/>
      <c r="H18" s="10">
        <f t="shared" si="0"/>
        <v>2742.5983400000259</v>
      </c>
      <c r="K18" s="36"/>
    </row>
    <row r="19" spans="2:11" x14ac:dyDescent="0.35">
      <c r="B19" s="7" t="s">
        <v>11</v>
      </c>
      <c r="C19" s="4"/>
      <c r="D19" s="13">
        <v>-27719.014699999996</v>
      </c>
      <c r="E19" s="4"/>
      <c r="F19" s="13">
        <v>-24092.250030000003</v>
      </c>
      <c r="G19" s="4"/>
      <c r="H19" s="8">
        <f t="shared" si="0"/>
        <v>3626.7646699999932</v>
      </c>
    </row>
    <row r="20" spans="2:11" x14ac:dyDescent="0.35">
      <c r="B20" s="7" t="s">
        <v>20</v>
      </c>
      <c r="C20" s="4"/>
      <c r="D20" s="13">
        <v>-371.52215999999999</v>
      </c>
      <c r="E20" s="4"/>
      <c r="F20" s="13">
        <v>-579.56680000000006</v>
      </c>
      <c r="G20" s="4"/>
      <c r="H20" s="8">
        <f t="shared" si="0"/>
        <v>-208.04464000000007</v>
      </c>
    </row>
    <row r="21" spans="2:11" ht="15" thickBot="1" x14ac:dyDescent="0.4">
      <c r="B21" s="19" t="s">
        <v>12</v>
      </c>
      <c r="C21" s="4"/>
      <c r="D21" s="20">
        <f>+D16+D17+D18+D19+D20</f>
        <v>-205767.70898</v>
      </c>
      <c r="E21" s="4"/>
      <c r="F21" s="20">
        <f>+F16+F17+F18+F19+F20</f>
        <v>-198838.89679999999</v>
      </c>
      <c r="G21" s="4"/>
      <c r="H21" s="20">
        <f t="shared" si="0"/>
        <v>6928.8121800000081</v>
      </c>
    </row>
    <row r="22" spans="2:11" ht="15" thickBot="1" x14ac:dyDescent="0.4">
      <c r="B22" s="21"/>
      <c r="C22" s="4"/>
      <c r="D22" s="22"/>
      <c r="E22" s="4"/>
      <c r="F22" s="23"/>
      <c r="G22" s="4"/>
      <c r="H22" s="22"/>
    </row>
    <row r="23" spans="2:11" ht="15" thickBot="1" x14ac:dyDescent="0.4">
      <c r="B23" s="24" t="s">
        <v>13</v>
      </c>
      <c r="C23" s="4"/>
      <c r="D23" s="25">
        <f>+D14+D21</f>
        <v>-125527.12343000001</v>
      </c>
      <c r="E23" s="4"/>
      <c r="F23" s="25">
        <f>+F14+F21</f>
        <v>-134296.28993999999</v>
      </c>
      <c r="G23" s="4"/>
      <c r="H23" s="25">
        <f t="shared" si="0"/>
        <v>-8769.1665099999809</v>
      </c>
    </row>
    <row r="24" spans="2:11" x14ac:dyDescent="0.35">
      <c r="B24" s="21"/>
      <c r="C24" s="4"/>
      <c r="D24" s="22"/>
      <c r="E24" s="4"/>
      <c r="F24" s="22"/>
      <c r="G24" s="4"/>
      <c r="H24" s="22"/>
    </row>
    <row r="25" spans="2:11" ht="15" thickBot="1" x14ac:dyDescent="0.4">
      <c r="B25" s="19" t="s">
        <v>14</v>
      </c>
      <c r="C25" s="4"/>
      <c r="D25" s="20">
        <v>-8219.4425499999979</v>
      </c>
      <c r="E25" s="4"/>
      <c r="F25" s="20">
        <v>-6930.2442200000023</v>
      </c>
      <c r="G25" s="4"/>
      <c r="H25" s="20">
        <f t="shared" si="0"/>
        <v>1289.1983299999956</v>
      </c>
    </row>
    <row r="26" spans="2:11" ht="15" thickBot="1" x14ac:dyDescent="0.4">
      <c r="B26" s="26"/>
      <c r="C26" s="4"/>
      <c r="D26" s="22"/>
      <c r="E26" s="4"/>
      <c r="F26" s="22"/>
      <c r="G26" s="4"/>
      <c r="H26" s="22"/>
    </row>
    <row r="27" spans="2:11" ht="15" thickBot="1" x14ac:dyDescent="0.4">
      <c r="B27" s="27" t="s">
        <v>15</v>
      </c>
      <c r="C27" s="4"/>
      <c r="D27" s="28">
        <f>+D23+D25</f>
        <v>-133746.56598000001</v>
      </c>
      <c r="E27" s="4"/>
      <c r="F27" s="28">
        <f>+F23+F25</f>
        <v>-141226.53415999998</v>
      </c>
      <c r="G27" s="4"/>
      <c r="H27" s="28">
        <f t="shared" si="0"/>
        <v>-7479.9681799999671</v>
      </c>
    </row>
    <row r="28" spans="2:11" ht="15" thickBot="1" x14ac:dyDescent="0.4">
      <c r="B28" s="21"/>
      <c r="C28" s="4"/>
      <c r="D28" s="29"/>
      <c r="E28" s="4"/>
      <c r="F28" s="29"/>
      <c r="G28" s="4"/>
      <c r="H28" s="29"/>
    </row>
    <row r="29" spans="2:11" s="37" customFormat="1" x14ac:dyDescent="0.35">
      <c r="B29" s="42" t="s">
        <v>16</v>
      </c>
      <c r="C29" s="4"/>
      <c r="D29" s="41">
        <v>-3767.6532000000002</v>
      </c>
      <c r="E29" s="4"/>
      <c r="F29" s="41">
        <v>-2852.3330599999999</v>
      </c>
      <c r="G29" s="4"/>
      <c r="H29" s="41">
        <f>+F29-D29</f>
        <v>915.32014000000026</v>
      </c>
    </row>
    <row r="30" spans="2:11" ht="15" thickBot="1" x14ac:dyDescent="0.4">
      <c r="B30" s="9" t="s">
        <v>25</v>
      </c>
      <c r="C30" s="4"/>
      <c r="D30" s="40">
        <v>0</v>
      </c>
      <c r="E30" s="4"/>
      <c r="F30" s="40">
        <v>0</v>
      </c>
      <c r="G30" s="4"/>
      <c r="H30" s="40">
        <f>+F30-D30</f>
        <v>0</v>
      </c>
    </row>
    <row r="31" spans="2:11" ht="15" thickBot="1" x14ac:dyDescent="0.4">
      <c r="B31" s="26"/>
      <c r="C31" s="4"/>
      <c r="D31" s="30"/>
      <c r="E31" s="4"/>
      <c r="F31" s="30"/>
      <c r="G31" s="4"/>
      <c r="H31" s="30"/>
    </row>
    <row r="32" spans="2:11" ht="15" thickBot="1" x14ac:dyDescent="0.4">
      <c r="B32" s="31" t="s">
        <v>17</v>
      </c>
      <c r="C32" s="4"/>
      <c r="D32" s="32">
        <f>+D27+D29+D30</f>
        <v>-137514.21918000001</v>
      </c>
      <c r="E32" s="4"/>
      <c r="F32" s="32">
        <f>+F27+F29+F30</f>
        <v>-144078.86721999999</v>
      </c>
      <c r="G32" s="4"/>
      <c r="H32" s="32">
        <f t="shared" si="0"/>
        <v>-6564.6480399999709</v>
      </c>
    </row>
    <row r="33" spans="2:8" ht="15" thickBot="1" x14ac:dyDescent="0.4"/>
    <row r="34" spans="2:8" ht="15" thickBot="1" x14ac:dyDescent="0.4">
      <c r="B34" s="27" t="s">
        <v>18</v>
      </c>
      <c r="C34" s="4"/>
      <c r="D34" s="28">
        <v>-15130.98063</v>
      </c>
      <c r="E34" s="4"/>
      <c r="F34" s="28">
        <v>-16248.20672</v>
      </c>
      <c r="G34" s="4"/>
      <c r="H34" s="28">
        <f t="shared" si="0"/>
        <v>-1117.2260900000001</v>
      </c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1T</vt:lpstr>
      <vt:lpstr>2T</vt:lpstr>
      <vt:lpstr>'2T'!Área_de_impresión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Nuria</cp:lastModifiedBy>
  <cp:lastPrinted>2022-10-21T09:19:41Z</cp:lastPrinted>
  <dcterms:created xsi:type="dcterms:W3CDTF">2022-10-21T08:10:02Z</dcterms:created>
  <dcterms:modified xsi:type="dcterms:W3CDTF">2025-09-26T07:59:43Z</dcterms:modified>
</cp:coreProperties>
</file>